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503F8C5C-221D-453B-8DE4-E58EAC2DA3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nët ndërtimore" sheetId="5" r:id="rId1"/>
    <sheet name="Elektrika" sheetId="6" r:id="rId2"/>
    <sheet name="Hidrosanitaria" sheetId="7" r:id="rId3"/>
    <sheet name="Makineria" sheetId="8" r:id="rId4"/>
  </sheets>
  <definedNames>
    <definedName name="_xlnm.Print_Area" localSheetId="0">'Punët ndërtimore'!$A$1:$H$140</definedName>
  </definedNames>
  <calcPr calcId="191029"/>
</workbook>
</file>

<file path=xl/calcChain.xml><?xml version="1.0" encoding="utf-8"?>
<calcChain xmlns="http://schemas.openxmlformats.org/spreadsheetml/2006/main">
  <c r="B60" i="8" l="1"/>
  <c r="B59" i="8"/>
  <c r="F55" i="8"/>
  <c r="G55" i="8" s="1"/>
  <c r="H55" i="8" s="1"/>
  <c r="F51" i="8"/>
  <c r="G51" i="8" s="1"/>
  <c r="H51" i="8" s="1"/>
  <c r="F50" i="8"/>
  <c r="G50" i="8" s="1"/>
  <c r="H50" i="8" s="1"/>
  <c r="F49" i="8"/>
  <c r="G49" i="8" s="1"/>
  <c r="H49" i="8" s="1"/>
  <c r="F48" i="8"/>
  <c r="G48" i="8" s="1"/>
  <c r="H48" i="8" s="1"/>
  <c r="F47" i="8"/>
  <c r="G47" i="8" s="1"/>
  <c r="H47" i="8" s="1"/>
  <c r="F46" i="8"/>
  <c r="G46" i="8" s="1"/>
  <c r="H46" i="8" s="1"/>
  <c r="F45" i="8"/>
  <c r="G45" i="8" s="1"/>
  <c r="H45" i="8" s="1"/>
  <c r="F44" i="8"/>
  <c r="G44" i="8" s="1"/>
  <c r="H44" i="8" s="1"/>
  <c r="F43" i="8"/>
  <c r="G43" i="8" s="1"/>
  <c r="H43" i="8" s="1"/>
  <c r="F42" i="8"/>
  <c r="G42" i="8" s="1"/>
  <c r="H42" i="8" s="1"/>
  <c r="F41" i="8"/>
  <c r="G41" i="8" s="1"/>
  <c r="H41" i="8" s="1"/>
  <c r="F40" i="8"/>
  <c r="G40" i="8" s="1"/>
  <c r="H40" i="8" s="1"/>
  <c r="F39" i="8"/>
  <c r="G39" i="8" s="1"/>
  <c r="H39" i="8" s="1"/>
  <c r="F38" i="8"/>
  <c r="G38" i="8" s="1"/>
  <c r="H38" i="8" s="1"/>
  <c r="F37" i="8"/>
  <c r="G37" i="8" s="1"/>
  <c r="H37" i="8" s="1"/>
  <c r="F36" i="8"/>
  <c r="G36" i="8" s="1"/>
  <c r="H36" i="8" s="1"/>
  <c r="F35" i="8"/>
  <c r="G35" i="8" s="1"/>
  <c r="H35" i="8" s="1"/>
  <c r="F34" i="8"/>
  <c r="G34" i="8" s="1"/>
  <c r="H34" i="8" s="1"/>
  <c r="F33" i="8"/>
  <c r="G33" i="8" s="1"/>
  <c r="H33" i="8" s="1"/>
  <c r="F32" i="8"/>
  <c r="G32" i="8" s="1"/>
  <c r="H32" i="8" s="1"/>
  <c r="F31" i="8"/>
  <c r="G31" i="8" s="1"/>
  <c r="H31" i="8" s="1"/>
  <c r="F30" i="8"/>
  <c r="G30" i="8" s="1"/>
  <c r="H30" i="8" s="1"/>
  <c r="F26" i="8"/>
  <c r="G26" i="8" s="1"/>
  <c r="H26" i="8" s="1"/>
  <c r="F25" i="8"/>
  <c r="G25" i="8" s="1"/>
  <c r="H25" i="8" s="1"/>
  <c r="F24" i="8"/>
  <c r="G24" i="8" s="1"/>
  <c r="H24" i="8" s="1"/>
  <c r="F23" i="8"/>
  <c r="G23" i="8" s="1"/>
  <c r="H23" i="8" s="1"/>
  <c r="F22" i="8"/>
  <c r="G22" i="8" s="1"/>
  <c r="H22" i="8" s="1"/>
  <c r="F21" i="8"/>
  <c r="G21" i="8" s="1"/>
  <c r="H21" i="8" s="1"/>
  <c r="F20" i="8"/>
  <c r="G20" i="8" s="1"/>
  <c r="H20" i="8" s="1"/>
  <c r="F19" i="8"/>
  <c r="G19" i="8" s="1"/>
  <c r="H19" i="8" s="1"/>
  <c r="F18" i="8"/>
  <c r="G18" i="8" s="1"/>
  <c r="H18" i="8" s="1"/>
  <c r="F17" i="8"/>
  <c r="G17" i="8" s="1"/>
  <c r="H17" i="8" s="1"/>
  <c r="F16" i="8"/>
  <c r="G16" i="8" s="1"/>
  <c r="H16" i="8" s="1"/>
  <c r="F15" i="8"/>
  <c r="G15" i="8" s="1"/>
  <c r="H15" i="8" s="1"/>
  <c r="F14" i="8"/>
  <c r="G14" i="8" s="1"/>
  <c r="H14" i="8" s="1"/>
  <c r="F13" i="8"/>
  <c r="G13" i="8" s="1"/>
  <c r="H13" i="8" s="1"/>
  <c r="F12" i="8"/>
  <c r="G12" i="8" s="1"/>
  <c r="H12" i="8" s="1"/>
  <c r="F11" i="8"/>
  <c r="G11" i="8" s="1"/>
  <c r="H11" i="8" s="1"/>
  <c r="F10" i="8"/>
  <c r="G10" i="8" s="1"/>
  <c r="H10" i="8" s="1"/>
  <c r="F9" i="8"/>
  <c r="G9" i="8" s="1"/>
  <c r="H9" i="8" s="1"/>
  <c r="F8" i="8"/>
  <c r="G8" i="8" s="1"/>
  <c r="H8" i="8" s="1"/>
  <c r="F7" i="8"/>
  <c r="G7" i="8" s="1"/>
  <c r="H7" i="8" s="1"/>
  <c r="F6" i="8"/>
  <c r="G6" i="8" s="1"/>
  <c r="H6" i="8" s="1"/>
  <c r="F5" i="8"/>
  <c r="G5" i="8" s="1"/>
  <c r="H5" i="8" s="1"/>
  <c r="B69" i="7"/>
  <c r="B68" i="7"/>
  <c r="B67" i="7"/>
  <c r="B66" i="7"/>
  <c r="F61" i="7"/>
  <c r="G61" i="7" s="1"/>
  <c r="H61" i="7" s="1"/>
  <c r="F59" i="7"/>
  <c r="G59" i="7" s="1"/>
  <c r="H59" i="7" s="1"/>
  <c r="F58" i="7"/>
  <c r="G58" i="7" s="1"/>
  <c r="H58" i="7" s="1"/>
  <c r="F57" i="7"/>
  <c r="G57" i="7" s="1"/>
  <c r="H57" i="7" s="1"/>
  <c r="F54" i="7"/>
  <c r="G54" i="7" s="1"/>
  <c r="H54" i="7" s="1"/>
  <c r="F53" i="7"/>
  <c r="G53" i="7" s="1"/>
  <c r="H53" i="7" s="1"/>
  <c r="F52" i="7"/>
  <c r="G52" i="7" s="1"/>
  <c r="H52" i="7" s="1"/>
  <c r="F51" i="7"/>
  <c r="G51" i="7" s="1"/>
  <c r="H51" i="7" s="1"/>
  <c r="F50" i="7"/>
  <c r="G50" i="7" s="1"/>
  <c r="H50" i="7" s="1"/>
  <c r="F49" i="7"/>
  <c r="G49" i="7" s="1"/>
  <c r="H49" i="7" s="1"/>
  <c r="F48" i="7"/>
  <c r="G48" i="7" s="1"/>
  <c r="H48" i="7" s="1"/>
  <c r="F47" i="7"/>
  <c r="G47" i="7" s="1"/>
  <c r="H47" i="7" s="1"/>
  <c r="F46" i="7"/>
  <c r="G46" i="7" s="1"/>
  <c r="H46" i="7" s="1"/>
  <c r="F45" i="7"/>
  <c r="G45" i="7" s="1"/>
  <c r="H45" i="7" s="1"/>
  <c r="F44" i="7"/>
  <c r="G44" i="7" s="1"/>
  <c r="H44" i="7" s="1"/>
  <c r="F43" i="7"/>
  <c r="G43" i="7" s="1"/>
  <c r="H43" i="7" s="1"/>
  <c r="F42" i="7"/>
  <c r="G42" i="7" s="1"/>
  <c r="H42" i="7" s="1"/>
  <c r="F41" i="7"/>
  <c r="G41" i="7" s="1"/>
  <c r="H41" i="7" s="1"/>
  <c r="F40" i="7"/>
  <c r="G40" i="7" s="1"/>
  <c r="H40" i="7" s="1"/>
  <c r="F39" i="7"/>
  <c r="G39" i="7" s="1"/>
  <c r="H39" i="7" s="1"/>
  <c r="F38" i="7"/>
  <c r="G38" i="7" s="1"/>
  <c r="H38" i="7" s="1"/>
  <c r="F37" i="7"/>
  <c r="G37" i="7" s="1"/>
  <c r="H37" i="7" s="1"/>
  <c r="F36" i="7"/>
  <c r="G36" i="7" s="1"/>
  <c r="H36" i="7" s="1"/>
  <c r="F32" i="7"/>
  <c r="G32" i="7" s="1"/>
  <c r="H32" i="7" s="1"/>
  <c r="F31" i="7"/>
  <c r="G31" i="7" s="1"/>
  <c r="H31" i="7" s="1"/>
  <c r="F30" i="7"/>
  <c r="G30" i="7" s="1"/>
  <c r="H30" i="7" s="1"/>
  <c r="F29" i="7"/>
  <c r="G29" i="7" s="1"/>
  <c r="H29" i="7" s="1"/>
  <c r="F28" i="7"/>
  <c r="G28" i="7" s="1"/>
  <c r="H28" i="7" s="1"/>
  <c r="F27" i="7"/>
  <c r="G27" i="7" s="1"/>
  <c r="H27" i="7" s="1"/>
  <c r="F26" i="7"/>
  <c r="G26" i="7" s="1"/>
  <c r="H26" i="7" s="1"/>
  <c r="F25" i="7"/>
  <c r="G25" i="7" s="1"/>
  <c r="H25" i="7" s="1"/>
  <c r="F21" i="7"/>
  <c r="G21" i="7" s="1"/>
  <c r="H21" i="7" s="1"/>
  <c r="F20" i="7"/>
  <c r="G20" i="7" s="1"/>
  <c r="H20" i="7" s="1"/>
  <c r="F19" i="7"/>
  <c r="G19" i="7" s="1"/>
  <c r="H19" i="7" s="1"/>
  <c r="F18" i="7"/>
  <c r="G18" i="7" s="1"/>
  <c r="H18" i="7" s="1"/>
  <c r="F17" i="7"/>
  <c r="G17" i="7" s="1"/>
  <c r="H17" i="7" s="1"/>
  <c r="F16" i="7"/>
  <c r="G16" i="7" s="1"/>
  <c r="H16" i="7" s="1"/>
  <c r="F15" i="7"/>
  <c r="G15" i="7" s="1"/>
  <c r="H15" i="7" s="1"/>
  <c r="F14" i="7"/>
  <c r="G14" i="7" s="1"/>
  <c r="H14" i="7" s="1"/>
  <c r="F13" i="7"/>
  <c r="G13" i="7" s="1"/>
  <c r="H13" i="7" s="1"/>
  <c r="F12" i="7"/>
  <c r="G12" i="7" s="1"/>
  <c r="H12" i="7" s="1"/>
  <c r="F11" i="7"/>
  <c r="G11" i="7" s="1"/>
  <c r="H11" i="7" s="1"/>
  <c r="F10" i="7"/>
  <c r="G10" i="7" s="1"/>
  <c r="H10" i="7" s="1"/>
  <c r="F9" i="7"/>
  <c r="G9" i="7" s="1"/>
  <c r="H9" i="7" s="1"/>
  <c r="F8" i="7"/>
  <c r="G8" i="7" s="1"/>
  <c r="H8" i="7" s="1"/>
  <c r="F7" i="7"/>
  <c r="G7" i="7" s="1"/>
  <c r="H7" i="7" s="1"/>
  <c r="F6" i="7"/>
  <c r="G6" i="7" s="1"/>
  <c r="H6" i="7" s="1"/>
  <c r="F5" i="7"/>
  <c r="G5" i="7" s="1"/>
  <c r="H5" i="7" s="1"/>
  <c r="H22" i="7" l="1"/>
  <c r="H66" i="7" s="1"/>
  <c r="H52" i="8"/>
  <c r="H61" i="8" s="1"/>
  <c r="H56" i="8"/>
  <c r="H62" i="8" s="1"/>
  <c r="H27" i="8"/>
  <c r="H60" i="8" s="1"/>
  <c r="H33" i="7"/>
  <c r="H67" i="7" s="1"/>
  <c r="H62" i="7"/>
  <c r="H69" i="7" s="1"/>
  <c r="H55" i="7"/>
  <c r="H68" i="7" s="1"/>
  <c r="H63" i="8" l="1"/>
  <c r="H70" i="7"/>
  <c r="B90" i="6" l="1"/>
  <c r="B89" i="6"/>
  <c r="B88" i="6"/>
  <c r="B87" i="6"/>
  <c r="B86" i="6"/>
  <c r="B85" i="6"/>
  <c r="F81" i="6"/>
  <c r="G81" i="6" s="1"/>
  <c r="H81" i="6" s="1"/>
  <c r="F80" i="6"/>
  <c r="G80" i="6" s="1"/>
  <c r="H80" i="6" s="1"/>
  <c r="F79" i="6"/>
  <c r="G79" i="6" s="1"/>
  <c r="H79" i="6" s="1"/>
  <c r="F78" i="6"/>
  <c r="G78" i="6" s="1"/>
  <c r="H78" i="6" s="1"/>
  <c r="F77" i="6"/>
  <c r="G77" i="6" s="1"/>
  <c r="H77" i="6" s="1"/>
  <c r="F76" i="6"/>
  <c r="G76" i="6" s="1"/>
  <c r="H76" i="6" s="1"/>
  <c r="F75" i="6"/>
  <c r="G75" i="6" s="1"/>
  <c r="H75" i="6" s="1"/>
  <c r="F70" i="6"/>
  <c r="G70" i="6" s="1"/>
  <c r="H70" i="6" s="1"/>
  <c r="F69" i="6"/>
  <c r="G69" i="6" s="1"/>
  <c r="H69" i="6" s="1"/>
  <c r="F68" i="6"/>
  <c r="G68" i="6" s="1"/>
  <c r="H68" i="6" s="1"/>
  <c r="F67" i="6"/>
  <c r="G67" i="6" s="1"/>
  <c r="H67" i="6" s="1"/>
  <c r="F66" i="6"/>
  <c r="G66" i="6" s="1"/>
  <c r="H66" i="6" s="1"/>
  <c r="F65" i="6"/>
  <c r="G65" i="6" s="1"/>
  <c r="H65" i="6" s="1"/>
  <c r="F61" i="6"/>
  <c r="G61" i="6" s="1"/>
  <c r="H61" i="6" s="1"/>
  <c r="F60" i="6"/>
  <c r="G60" i="6" s="1"/>
  <c r="H60" i="6" s="1"/>
  <c r="F59" i="6"/>
  <c r="G59" i="6" s="1"/>
  <c r="H59" i="6" s="1"/>
  <c r="F58" i="6"/>
  <c r="G58" i="6" s="1"/>
  <c r="H58" i="6" s="1"/>
  <c r="F57" i="6"/>
  <c r="G57" i="6" s="1"/>
  <c r="H57" i="6" s="1"/>
  <c r="F56" i="6"/>
  <c r="G56" i="6" s="1"/>
  <c r="H56" i="6" s="1"/>
  <c r="F55" i="6"/>
  <c r="G55" i="6" s="1"/>
  <c r="H55" i="6" s="1"/>
  <c r="F54" i="6"/>
  <c r="G54" i="6" s="1"/>
  <c r="H54" i="6" s="1"/>
  <c r="F51" i="6"/>
  <c r="G51" i="6" s="1"/>
  <c r="H51" i="6" s="1"/>
  <c r="F50" i="6"/>
  <c r="G50" i="6" s="1"/>
  <c r="H50" i="6" s="1"/>
  <c r="F49" i="6"/>
  <c r="G49" i="6" s="1"/>
  <c r="H49" i="6" s="1"/>
  <c r="H52" i="6" s="1"/>
  <c r="H87" i="6" s="1"/>
  <c r="F48" i="6"/>
  <c r="G48" i="6" s="1"/>
  <c r="F47" i="6"/>
  <c r="G47" i="6" s="1"/>
  <c r="F46" i="6"/>
  <c r="G46" i="6" s="1"/>
  <c r="F42" i="6"/>
  <c r="G42" i="6" s="1"/>
  <c r="H42" i="6" s="1"/>
  <c r="F41" i="6"/>
  <c r="G41" i="6" s="1"/>
  <c r="H41" i="6" s="1"/>
  <c r="F40" i="6"/>
  <c r="G40" i="6" s="1"/>
  <c r="H40" i="6" s="1"/>
  <c r="F39" i="6"/>
  <c r="G39" i="6" s="1"/>
  <c r="H39" i="6" s="1"/>
  <c r="F38" i="6"/>
  <c r="G38" i="6" s="1"/>
  <c r="H38" i="6" s="1"/>
  <c r="F37" i="6"/>
  <c r="G37" i="6" s="1"/>
  <c r="H37" i="6" s="1"/>
  <c r="F36" i="6"/>
  <c r="G36" i="6" s="1"/>
  <c r="H36" i="6" s="1"/>
  <c r="F35" i="6"/>
  <c r="G35" i="6" s="1"/>
  <c r="H35" i="6" s="1"/>
  <c r="F34" i="6"/>
  <c r="G34" i="6" s="1"/>
  <c r="H34" i="6" s="1"/>
  <c r="F33" i="6"/>
  <c r="G33" i="6" s="1"/>
  <c r="H33" i="6" s="1"/>
  <c r="F32" i="6"/>
  <c r="G32" i="6" s="1"/>
  <c r="H32" i="6" s="1"/>
  <c r="F31" i="6"/>
  <c r="G31" i="6" s="1"/>
  <c r="H31" i="6" s="1"/>
  <c r="F30" i="6"/>
  <c r="G30" i="6" s="1"/>
  <c r="H30" i="6" s="1"/>
  <c r="F29" i="6"/>
  <c r="G29" i="6" s="1"/>
  <c r="F25" i="6"/>
  <c r="G25" i="6" s="1"/>
  <c r="H25" i="6" s="1"/>
  <c r="F24" i="6"/>
  <c r="G24" i="6" s="1"/>
  <c r="H24" i="6" s="1"/>
  <c r="F23" i="6"/>
  <c r="G23" i="6" s="1"/>
  <c r="H23" i="6" s="1"/>
  <c r="F22" i="6"/>
  <c r="G22" i="6" s="1"/>
  <c r="H22" i="6" s="1"/>
  <c r="F21" i="6"/>
  <c r="G21" i="6" s="1"/>
  <c r="H21" i="6" s="1"/>
  <c r="F20" i="6"/>
  <c r="G20" i="6" s="1"/>
  <c r="H20" i="6" s="1"/>
  <c r="F19" i="6"/>
  <c r="G19" i="6" s="1"/>
  <c r="H19" i="6" s="1"/>
  <c r="F18" i="6"/>
  <c r="G18" i="6" s="1"/>
  <c r="H18" i="6" s="1"/>
  <c r="F17" i="6"/>
  <c r="G17" i="6" s="1"/>
  <c r="H17" i="6" s="1"/>
  <c r="F16" i="6"/>
  <c r="G16" i="6" s="1"/>
  <c r="H16" i="6" s="1"/>
  <c r="F15" i="6"/>
  <c r="G15" i="6" s="1"/>
  <c r="H15" i="6" s="1"/>
  <c r="F14" i="6"/>
  <c r="G14" i="6" s="1"/>
  <c r="H14" i="6" s="1"/>
  <c r="F13" i="6"/>
  <c r="G13" i="6" s="1"/>
  <c r="H13" i="6" s="1"/>
  <c r="F12" i="6"/>
  <c r="G12" i="6" s="1"/>
  <c r="H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H8" i="6" s="1"/>
  <c r="F7" i="6"/>
  <c r="G7" i="6" s="1"/>
  <c r="H7" i="6" s="1"/>
  <c r="F6" i="6"/>
  <c r="G6" i="6" s="1"/>
  <c r="H6" i="6" s="1"/>
  <c r="F5" i="6"/>
  <c r="G5" i="6" s="1"/>
  <c r="H5" i="6" s="1"/>
  <c r="H71" i="6" l="1"/>
  <c r="H89" i="6" s="1"/>
  <c r="H43" i="6"/>
  <c r="H86" i="6" s="1"/>
  <c r="H62" i="6"/>
  <c r="H88" i="6" s="1"/>
  <c r="H26" i="6"/>
  <c r="H85" i="6" s="1"/>
  <c r="H82" i="6" l="1"/>
  <c r="H90" i="6" s="1"/>
  <c r="H91" i="6" l="1"/>
  <c r="H35" i="5" l="1"/>
  <c r="H36" i="5"/>
  <c r="F117" i="5" l="1"/>
  <c r="G117" i="5" s="1"/>
  <c r="H117" i="5" s="1"/>
  <c r="F116" i="5"/>
  <c r="G116" i="5" s="1"/>
  <c r="H116" i="5" s="1"/>
  <c r="F110" i="5"/>
  <c r="G110" i="5" s="1"/>
  <c r="H110" i="5" s="1"/>
  <c r="F111" i="5"/>
  <c r="G111" i="5" s="1"/>
  <c r="H111" i="5" s="1"/>
  <c r="F112" i="5"/>
  <c r="G112" i="5" s="1"/>
  <c r="H112" i="5" s="1"/>
  <c r="F99" i="5"/>
  <c r="G99" i="5" s="1"/>
  <c r="H99" i="5" s="1"/>
  <c r="F90" i="5"/>
  <c r="G90" i="5" s="1"/>
  <c r="H90" i="5" s="1"/>
  <c r="F91" i="5"/>
  <c r="G91" i="5" s="1"/>
  <c r="F92" i="5"/>
  <c r="G92" i="5" s="1"/>
  <c r="F95" i="5"/>
  <c r="G95" i="5" s="1"/>
  <c r="H95" i="5" s="1"/>
  <c r="F89" i="5"/>
  <c r="G89" i="5" s="1"/>
  <c r="F80" i="5"/>
  <c r="G80" i="5" s="1"/>
  <c r="F82" i="5"/>
  <c r="G82" i="5" s="1"/>
  <c r="H82" i="5" s="1"/>
  <c r="F83" i="5"/>
  <c r="G83" i="5" s="1"/>
  <c r="H83" i="5" s="1"/>
  <c r="F84" i="5"/>
  <c r="G84" i="5" s="1"/>
  <c r="F85" i="5"/>
  <c r="G85" i="5" s="1"/>
  <c r="H85" i="5" s="1"/>
  <c r="F79" i="5"/>
  <c r="G79" i="5" s="1"/>
  <c r="F75" i="5"/>
  <c r="G75" i="5" s="1"/>
  <c r="H75" i="5" s="1"/>
  <c r="F69" i="5"/>
  <c r="G69" i="5" s="1"/>
  <c r="H69" i="5" s="1"/>
  <c r="F70" i="5"/>
  <c r="G70" i="5" s="1"/>
  <c r="H70" i="5" s="1"/>
  <c r="F71" i="5"/>
  <c r="G71" i="5" s="1"/>
  <c r="H71" i="5" s="1"/>
  <c r="F72" i="5"/>
  <c r="G72" i="5" s="1"/>
  <c r="H72" i="5" s="1"/>
  <c r="F73" i="5"/>
  <c r="G73" i="5" s="1"/>
  <c r="H73" i="5" s="1"/>
  <c r="F74" i="5"/>
  <c r="G74" i="5" s="1"/>
  <c r="H74" i="5" s="1"/>
  <c r="F63" i="5"/>
  <c r="G63" i="5" s="1"/>
  <c r="H63" i="5" s="1"/>
  <c r="F64" i="5"/>
  <c r="G64" i="5" s="1"/>
  <c r="F65" i="5"/>
  <c r="G65" i="5" s="1"/>
  <c r="H65" i="5" s="1"/>
  <c r="F62" i="5"/>
  <c r="G62" i="5" s="1"/>
  <c r="H62" i="5" s="1"/>
  <c r="F50" i="5"/>
  <c r="G50" i="5" s="1"/>
  <c r="H50" i="5" s="1"/>
  <c r="F53" i="5"/>
  <c r="G53" i="5" s="1"/>
  <c r="H53" i="5" s="1"/>
  <c r="F54" i="5"/>
  <c r="G54" i="5" s="1"/>
  <c r="H54" i="5" s="1"/>
  <c r="F55" i="5"/>
  <c r="G55" i="5" s="1"/>
  <c r="H55" i="5" s="1"/>
  <c r="F56" i="5"/>
  <c r="G56" i="5" s="1"/>
  <c r="F58" i="5"/>
  <c r="G58" i="5" s="1"/>
  <c r="H58" i="5" s="1"/>
  <c r="F49" i="5"/>
  <c r="G49" i="5" s="1"/>
  <c r="H49" i="5" s="1"/>
  <c r="F44" i="5"/>
  <c r="G44" i="5" s="1"/>
  <c r="H44" i="5" s="1"/>
  <c r="F45" i="5"/>
  <c r="G45" i="5" s="1"/>
  <c r="H45" i="5" s="1"/>
  <c r="F43" i="5"/>
  <c r="G43" i="5" s="1"/>
  <c r="H43" i="5" s="1"/>
  <c r="F39" i="5"/>
  <c r="G39" i="5" s="1"/>
  <c r="H39" i="5" s="1"/>
  <c r="F34" i="5"/>
  <c r="G34" i="5" s="1"/>
  <c r="H34" i="5" s="1"/>
  <c r="F30" i="5"/>
  <c r="G30" i="5" s="1"/>
  <c r="H30" i="5" s="1"/>
  <c r="H31" i="5" s="1"/>
  <c r="H123" i="5" s="1"/>
  <c r="F18" i="5"/>
  <c r="G18" i="5" s="1"/>
  <c r="H18" i="5" s="1"/>
  <c r="F19" i="5"/>
  <c r="G19" i="5" s="1"/>
  <c r="F20" i="5"/>
  <c r="G20" i="5" s="1"/>
  <c r="F21" i="5"/>
  <c r="G21" i="5" s="1"/>
  <c r="H21" i="5" s="1"/>
  <c r="F22" i="5"/>
  <c r="G22" i="5" s="1"/>
  <c r="H22" i="5" s="1"/>
  <c r="F23" i="5"/>
  <c r="G23" i="5" s="1"/>
  <c r="H23" i="5" s="1"/>
  <c r="F24" i="5"/>
  <c r="G24" i="5" s="1"/>
  <c r="H24" i="5" s="1"/>
  <c r="F25" i="5"/>
  <c r="G25" i="5" s="1"/>
  <c r="F26" i="5"/>
  <c r="G26" i="5" s="1"/>
  <c r="H26" i="5" s="1"/>
  <c r="F17" i="5"/>
  <c r="G17" i="5" s="1"/>
  <c r="H17" i="5" s="1"/>
  <c r="F10" i="5"/>
  <c r="G10" i="5" s="1"/>
  <c r="H10" i="5" s="1"/>
  <c r="F11" i="5"/>
  <c r="G11" i="5" s="1"/>
  <c r="F12" i="5"/>
  <c r="G12" i="5" s="1"/>
  <c r="F13" i="5"/>
  <c r="G13" i="5" s="1"/>
  <c r="H13" i="5" s="1"/>
  <c r="B132" i="5"/>
  <c r="B131" i="5"/>
  <c r="B130" i="5"/>
  <c r="B129" i="5"/>
  <c r="B128" i="5"/>
  <c r="B127" i="5"/>
  <c r="B126" i="5"/>
  <c r="B125" i="5"/>
  <c r="B124" i="5"/>
  <c r="B123" i="5"/>
  <c r="B122" i="5"/>
  <c r="B121" i="5"/>
  <c r="H92" i="5" l="1"/>
  <c r="H64" i="5"/>
  <c r="H66" i="5" s="1"/>
  <c r="H127" i="5" s="1"/>
  <c r="H79" i="5"/>
  <c r="H20" i="5"/>
  <c r="H11" i="5"/>
  <c r="H19" i="5"/>
  <c r="H56" i="5"/>
  <c r="H59" i="5" s="1"/>
  <c r="H126" i="5" s="1"/>
  <c r="H89" i="5"/>
  <c r="H118" i="5"/>
  <c r="H132" i="5" s="1"/>
  <c r="H40" i="5"/>
  <c r="H124" i="5" s="1"/>
  <c r="H113" i="5"/>
  <c r="H131" i="5" s="1"/>
  <c r="H25" i="5"/>
  <c r="H91" i="5"/>
  <c r="H12" i="5"/>
  <c r="H46" i="5"/>
  <c r="H125" i="5" s="1"/>
  <c r="H76" i="5"/>
  <c r="H128" i="5" s="1"/>
  <c r="H14" i="5" l="1"/>
  <c r="H121" i="5" s="1"/>
  <c r="H27" i="5"/>
  <c r="H122" i="5" s="1"/>
  <c r="H96" i="5"/>
  <c r="H130" i="5" s="1"/>
  <c r="H80" i="5"/>
  <c r="H84" i="5"/>
  <c r="H86" i="5" l="1"/>
  <c r="H129" i="5" s="1"/>
  <c r="H133" i="5" s="1"/>
  <c r="G136" i="5" s="1"/>
  <c r="G140" i="5" l="1"/>
  <c r="H29" i="6"/>
</calcChain>
</file>

<file path=xl/sharedStrings.xml><?xml version="1.0" encoding="utf-8"?>
<sst xmlns="http://schemas.openxmlformats.org/spreadsheetml/2006/main" count="979" uniqueCount="560">
  <si>
    <t>Nr.</t>
  </si>
  <si>
    <t>Sasia</t>
  </si>
  <si>
    <t>m'</t>
  </si>
  <si>
    <t>Punimet e betonit</t>
  </si>
  <si>
    <t>Copë</t>
  </si>
  <si>
    <t>Kg</t>
  </si>
  <si>
    <t>Punimet e armimit</t>
  </si>
  <si>
    <t>Punimet e muratimeve</t>
  </si>
  <si>
    <t>€ /2.0:</t>
  </si>
  <si>
    <t>€ /4.0:</t>
  </si>
  <si>
    <t>Punimet e kulmit</t>
  </si>
  <si>
    <t>A</t>
  </si>
  <si>
    <t>m3</t>
  </si>
  <si>
    <t>Shuma 1.3</t>
  </si>
  <si>
    <t>Shuma 1.4</t>
  </si>
  <si>
    <t>Shuma 1.6</t>
  </si>
  <si>
    <t>Shuma 1.7</t>
  </si>
  <si>
    <t>Shuma 1.10</t>
  </si>
  <si>
    <t>Shuma 1.11</t>
  </si>
  <si>
    <t>Shuma 1.12</t>
  </si>
  <si>
    <t>1.13.2</t>
  </si>
  <si>
    <t>1.13.3</t>
  </si>
  <si>
    <t>1.13.4</t>
  </si>
  <si>
    <t>Punimet zdrukthtarise</t>
  </si>
  <si>
    <t>ARKiTEKTURA</t>
  </si>
  <si>
    <t>PARAMASA DHE PARALLOGARIA</t>
  </si>
  <si>
    <t>m2</t>
  </si>
  <si>
    <t>m³</t>
  </si>
  <si>
    <t>m²</t>
  </si>
  <si>
    <t>komplet</t>
  </si>
  <si>
    <t>Përshkrimi</t>
  </si>
  <si>
    <t>Punimet e dheut dhe mbushjet</t>
  </si>
  <si>
    <t>A.3</t>
  </si>
  <si>
    <t>A.3.1</t>
  </si>
  <si>
    <t>A.3.4</t>
  </si>
  <si>
    <t xml:space="preserve">Furnizimi, shtrirja me ngjeshje e zhavorit nga gurthyesi, f=0/60mm, t=20 cm nen themelet shiritore </t>
  </si>
  <si>
    <t>A.3.2</t>
  </si>
  <si>
    <t>A.3.3</t>
  </si>
  <si>
    <t>Furnizimi, latimi dhe betonimi i pllakes së dyshemes t=20.0 cm me  beton të armuar C- 25/30 MPA  ne teresi sipas projektit.</t>
  </si>
  <si>
    <t>Furnizimi, latimi dhe betonimi i shkalleve, murit mbeshtes  mbrenda objektit me beton C-25/30 MPA në kallepet përkatëse sipas projektit.</t>
  </si>
  <si>
    <t>Punimet e llamarines</t>
  </si>
  <si>
    <t>Punimet e izolimeve dhe hidroizolimeve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</si>
  <si>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</si>
  <si>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</si>
  <si>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</si>
  <si>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</si>
  <si>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</si>
  <si>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</si>
  <si>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</si>
  <si>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</si>
  <si>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</si>
  <si>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</si>
  <si>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A.5</t>
  </si>
  <si>
    <t>A.5.1</t>
  </si>
  <si>
    <t>A.6</t>
  </si>
  <si>
    <t>A.6.1</t>
  </si>
  <si>
    <t>A.6.2</t>
  </si>
  <si>
    <t>A.7</t>
  </si>
  <si>
    <t>A.7.1</t>
  </si>
  <si>
    <t>A.7.2</t>
  </si>
  <si>
    <t>A.7.3</t>
  </si>
  <si>
    <t>A.8</t>
  </si>
  <si>
    <t>A.8.1</t>
  </si>
  <si>
    <t>A.8.2</t>
  </si>
  <si>
    <t>A.8.3</t>
  </si>
  <si>
    <t>A.8.4</t>
  </si>
  <si>
    <t>A.8.5</t>
  </si>
  <si>
    <t>A.8.6</t>
  </si>
  <si>
    <t>A.9</t>
  </si>
  <si>
    <t>A.9.1</t>
  </si>
  <si>
    <t>A.9.2</t>
  </si>
  <si>
    <t>A.9.3</t>
  </si>
  <si>
    <t>A.9.4</t>
  </si>
  <si>
    <t>A.10</t>
  </si>
  <si>
    <t>A.10.1</t>
  </si>
  <si>
    <t>A.10.2</t>
  </si>
  <si>
    <t>A.10.3</t>
  </si>
  <si>
    <t>A.10.4</t>
  </si>
  <si>
    <t>A.10.5</t>
  </si>
  <si>
    <t>A.10.6</t>
  </si>
  <si>
    <t>A.10.7</t>
  </si>
  <si>
    <t>A.11</t>
  </si>
  <si>
    <t>A.12</t>
  </si>
  <si>
    <t>A.13</t>
  </si>
  <si>
    <t>A.14</t>
  </si>
  <si>
    <t>A.11.1</t>
  </si>
  <si>
    <t>A.11.2</t>
  </si>
  <si>
    <t>A.11.3</t>
  </si>
  <si>
    <t>A.11.4</t>
  </si>
  <si>
    <t>A.11.5</t>
  </si>
  <si>
    <t>A.11.6</t>
  </si>
  <si>
    <t>A.12.1</t>
  </si>
  <si>
    <t>A.12.2</t>
  </si>
  <si>
    <t>A.12.3</t>
  </si>
  <si>
    <t>A.12.4</t>
  </si>
  <si>
    <t>A.12.5</t>
  </si>
  <si>
    <t>cope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</si>
  <si>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</si>
  <si>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vertAlign val="superscript"/>
        <sz val="10"/>
        <rFont val="Calibri"/>
        <family val="2"/>
      </rPr>
      <t>2</t>
    </r>
  </si>
  <si>
    <t>B</t>
  </si>
  <si>
    <t>C</t>
  </si>
  <si>
    <t>PUNËT MAKINERIKE</t>
  </si>
  <si>
    <t>D</t>
  </si>
  <si>
    <t>A.4.10</t>
  </si>
  <si>
    <t>Punimet tjera</t>
  </si>
  <si>
    <t>A.14.1</t>
  </si>
  <si>
    <t>A.14.2</t>
  </si>
  <si>
    <t>A.8.7</t>
  </si>
  <si>
    <t>PUNËT NDËRTIMORE - ARKITEKTONIKE</t>
  </si>
  <si>
    <t>PUNËT HIDROSANITARE</t>
  </si>
  <si>
    <t>PUNËT ELEKTRIKE</t>
  </si>
  <si>
    <t>TVSH (%)</t>
  </si>
  <si>
    <t xml:space="preserve"> Çmimi total me TVSH                          € </t>
  </si>
  <si>
    <t>Njësia matese</t>
  </si>
  <si>
    <t>Çmimi për njësi pa TVSH në €</t>
  </si>
  <si>
    <t>Çmimi për njësi me TVSH në €</t>
  </si>
  <si>
    <t>Totali: A.3</t>
  </si>
  <si>
    <t>Totali: A.4</t>
  </si>
  <si>
    <t>Totali: A.5</t>
  </si>
  <si>
    <t>Totali: A.7</t>
  </si>
  <si>
    <t>Totali:A.6</t>
  </si>
  <si>
    <t>Totali: A.8</t>
  </si>
  <si>
    <t>Totali: A.10</t>
  </si>
  <si>
    <t>Totali: A.11</t>
  </si>
  <si>
    <t>Totali: A.9</t>
  </si>
  <si>
    <t>Totali: A.12</t>
  </si>
  <si>
    <t>Totali: A.13</t>
  </si>
  <si>
    <t>Totali:A.14</t>
  </si>
  <si>
    <t>R E K A P I T U L I M I:</t>
  </si>
  <si>
    <t>Njësia matëse</t>
  </si>
  <si>
    <t>Punët e suvatimit dhe lyerjes në mure dhe plafon</t>
  </si>
  <si>
    <t>Përpunimet e brendshme në dysheme dhe mure</t>
  </si>
  <si>
    <t>Punimet e fasadës</t>
  </si>
  <si>
    <t>PUNËT NDËRTIMORE</t>
  </si>
  <si>
    <t>TOTALI A ( A1-A14) - PUNËT NDËRTIMORE:</t>
  </si>
  <si>
    <t>Sasia e Ofertuar</t>
  </si>
  <si>
    <t>VLERA E OFERTUAR</t>
  </si>
  <si>
    <t>Ndërtimi i objektit banesor në Lagjen 029, Komunën e Fushë Kosovës</t>
  </si>
  <si>
    <t>A.6.3</t>
  </si>
  <si>
    <t>A.6.4</t>
  </si>
  <si>
    <t xml:space="preserve">   TOTALI (A-D)   PËR:              
   Ndërtimi i objektit banesor në Fushë Kosovë:
</t>
  </si>
  <si>
    <t xml:space="preserve">  PARAMASA  E INSTALIMIT ELEKTRIK </t>
  </si>
  <si>
    <t>B.1</t>
  </si>
  <si>
    <t xml:space="preserve"> KKSH DHE FURNIZIMI I TYRE</t>
  </si>
  <si>
    <t>B.1.1</t>
  </si>
  <si>
    <t>B.1.2</t>
  </si>
  <si>
    <t>B.1.3</t>
  </si>
  <si>
    <t>copë</t>
  </si>
  <si>
    <t>B.1.4</t>
  </si>
  <si>
    <t>B.1.5</t>
  </si>
  <si>
    <t>B.1.6</t>
  </si>
  <si>
    <t>B.1.7</t>
  </si>
  <si>
    <t>B.1.8</t>
  </si>
  <si>
    <t>Nderues tarife</t>
  </si>
  <si>
    <t>B.1.9</t>
  </si>
  <si>
    <t>B.1.10</t>
  </si>
  <si>
    <t xml:space="preserve">Ndërprerës automatik DPX 125, thermal magnetic Icu 25kA-400V, 4P 80A ose I ngjajshem  </t>
  </si>
  <si>
    <t>B.1.11</t>
  </si>
  <si>
    <t>Ndërprerës automatik DPX 80  (MT), thermal magnetic Icu 25kA-400V, 3P 60A ose I ngjajshem</t>
  </si>
  <si>
    <t>B.1.12</t>
  </si>
  <si>
    <t>Drita sinjalizuese te fazave  dhe tarifes se ulet</t>
  </si>
  <si>
    <t>B.1.13</t>
  </si>
  <si>
    <t>Kuadri shpërndarës (KSH1, KSH2) te prodhuesit “Hager” ose ekuivalent,metalik, me dimenzione te nevojshme per realizimin e skemave njepoleshe perkatese, montimi në muri, komplet me  pajisje simbas skemës njëpolëshe:</t>
  </si>
  <si>
    <t>B.1.14</t>
  </si>
  <si>
    <t>FID 25/0.03A</t>
  </si>
  <si>
    <t>B.1.15</t>
  </si>
  <si>
    <t>FID 40/0.03A</t>
  </si>
  <si>
    <t>B.1.16</t>
  </si>
  <si>
    <t>FID 63/0.03A</t>
  </si>
  <si>
    <t>B.1.17</t>
  </si>
  <si>
    <t>Siguresa automatike 10A "Izlake"</t>
  </si>
  <si>
    <t>B.1.18</t>
  </si>
  <si>
    <t>Siguresa automatike 16A "Izlake"</t>
  </si>
  <si>
    <t>B.1.19</t>
  </si>
  <si>
    <t>Siguresa automatike trepolare 16A "Izlake"</t>
  </si>
  <si>
    <t>B.1.20</t>
  </si>
  <si>
    <t>Siguresa gjysemautomatike 25A per bojler (3P-trepolare ) nga prodhuesit LEGRAND, TICINO dhe GEWIS.</t>
  </si>
  <si>
    <t>B.1.21</t>
  </si>
  <si>
    <t>Totali: B.1</t>
  </si>
  <si>
    <t>B.2</t>
  </si>
  <si>
    <t>KABLLO PËR FURNIZIMIN E SHPENZUESVE ELEKTRIKE DHE TABELAVE (KUADROVE) SHPËRNDARËSE:</t>
  </si>
  <si>
    <t>B.2.1</t>
  </si>
  <si>
    <t>PP00- Y 3x1.5mm²</t>
  </si>
  <si>
    <t>B.2.2</t>
  </si>
  <si>
    <t>PP00- Y 3x2.5mm²</t>
  </si>
  <si>
    <t>B.2.3</t>
  </si>
  <si>
    <t>PP00- Y 5x2.5mm²</t>
  </si>
  <si>
    <t>B.2.4</t>
  </si>
  <si>
    <t>PP00- Y 5x4mm²</t>
  </si>
  <si>
    <t>B.2.5</t>
  </si>
  <si>
    <t>PP00- Y 5x16mm²</t>
  </si>
  <si>
    <t>B.2.6</t>
  </si>
  <si>
    <t>PP00- Y 5x25mm²</t>
  </si>
  <si>
    <t>B.2.7</t>
  </si>
  <si>
    <t>H07V-K 1x25mm²</t>
  </si>
  <si>
    <t>B.2.8</t>
  </si>
  <si>
    <t>PE-GYP  për realizimin e inst.el.  Fi13</t>
  </si>
  <si>
    <t>B.2.9</t>
  </si>
  <si>
    <t>PE-GYP  për realizimin e inst.el.  Fi16</t>
  </si>
  <si>
    <t>B.2.10</t>
  </si>
  <si>
    <t>PE-GYP  për realizimin e inst.el.  Fi25</t>
  </si>
  <si>
    <t>B.2.11</t>
  </si>
  <si>
    <t>PE-GYP  për realizimin e inst.el.  Fi32</t>
  </si>
  <si>
    <t>B.2.12</t>
  </si>
  <si>
    <t>PE-GYP  për realizimin e inst.el.  Fi50</t>
  </si>
  <si>
    <t>B.2.13</t>
  </si>
  <si>
    <t>PE-GYP  për depertimin e instalimeve elektrike ne objekt  Fi100</t>
  </si>
  <si>
    <t>Totali: B.2</t>
  </si>
  <si>
    <t>B.3</t>
  </si>
  <si>
    <t xml:space="preserve"> NDRIÇUESIT ELEKTRIK</t>
  </si>
  <si>
    <t>B.3.1</t>
  </si>
  <si>
    <t>B.3.2</t>
  </si>
  <si>
    <t>B.3.4</t>
  </si>
  <si>
    <t>B.3.7</t>
  </si>
  <si>
    <t>B.3.8</t>
  </si>
  <si>
    <t>B.3.11</t>
  </si>
  <si>
    <t>B.4</t>
  </si>
  <si>
    <t>TOKËZIMI DHE  RRUFEPRITËSI</t>
  </si>
  <si>
    <t>B.4.1</t>
  </si>
  <si>
    <t>Furnizimi dhe montimi  tokëzimit me shirit të zinkuar FeZn 25 x 4 mm</t>
  </si>
  <si>
    <t>B.4.2</t>
  </si>
  <si>
    <t>Furnizimi dhe montimi i  rrufepritësit me shirit të zinkuar FeZn 20 x 3 mm</t>
  </si>
  <si>
    <t>B.4.3</t>
  </si>
  <si>
    <t>Furnizimi dhe montimi i mbajtësve të shiritit të zinkuar te rrufepritësit ne kulm</t>
  </si>
  <si>
    <t>B.4.4</t>
  </si>
  <si>
    <t xml:space="preserve">Porosia,     furnizimi     dhe   montimi  I  mbajtësve    për beton  të   përcjellësve të rrufepritësit   deri   te   kuadrot   testuese.mbajtësit janë të tipit   BL.JUS.N.B4.925P
(NGO-35).  </t>
  </si>
  <si>
    <t>B.4.5</t>
  </si>
  <si>
    <t>Porosia,  furnizimi    dhe   montimi      I mbërthyesve për olluk horizontal  metalik me përcjellësin e rrufepritësit.Mbërthyesit  janë të tipit BY.JUS.N.B4.908 N ( NGO-8)</t>
  </si>
  <si>
    <t>B.4.6</t>
  </si>
  <si>
    <t>Porosia,furnizimi dhe lidhja e paisjeve  kryqëzuese të tipit JUS.N.B4.936/III.</t>
  </si>
  <si>
    <t>B.4.7</t>
  </si>
  <si>
    <t xml:space="preserve">Sonda    tokëzues me gjatësi l=1,5 m, Ø =63mm.  Prodhues  "Economic",B dhe H tip  ERGO 57 apo i ngjashëm </t>
  </si>
  <si>
    <t>B.4.8</t>
  </si>
  <si>
    <t>Kuti matëse për vendosje ne fasade te objektit qe mundëson ndarjen fizike te rrufepritësit nga  tokëzimi për te mundësuar  matjen ose verifikimin e tokëzimit</t>
  </si>
  <si>
    <t>Totali: B.4</t>
  </si>
  <si>
    <t>B.5</t>
  </si>
  <si>
    <t>PRIZAT, NDËRPRERËSIT DHE PAJISJET TJERA</t>
  </si>
  <si>
    <t>B.5.1</t>
  </si>
  <si>
    <t>B.5.2</t>
  </si>
  <si>
    <t>B.5.3</t>
  </si>
  <si>
    <t>B.5.4</t>
  </si>
  <si>
    <t>B.5.5</t>
  </si>
  <si>
    <t>B.5.6</t>
  </si>
  <si>
    <t>Totali:B.5</t>
  </si>
  <si>
    <t>B.6</t>
  </si>
  <si>
    <t>B.6.1</t>
  </si>
  <si>
    <t>B.6.2</t>
  </si>
  <si>
    <t>B.6.3</t>
  </si>
  <si>
    <t>B.6.4</t>
  </si>
  <si>
    <t>m</t>
  </si>
  <si>
    <t>B.6.5</t>
  </si>
  <si>
    <t>B.6.6</t>
  </si>
  <si>
    <t>B.6.7</t>
  </si>
  <si>
    <t xml:space="preserve"> SISTEMI I LAJMËRUESVE TË ZJARRIT</t>
  </si>
  <si>
    <t>Totali: B.7</t>
  </si>
  <si>
    <t>TOTALI B (B1-B7) - PUNËT ELEKTRIKE:</t>
  </si>
  <si>
    <t xml:space="preserve"> Çmimi total me TVSH    </t>
  </si>
  <si>
    <t xml:space="preserve">  PARAMASA  E PUNËVE HIDROSANITARE</t>
  </si>
  <si>
    <t>D.1</t>
  </si>
  <si>
    <t xml:space="preserve">UJËSJELLËSI </t>
  </si>
  <si>
    <t>D.1.2</t>
  </si>
  <si>
    <t>D.1.5</t>
  </si>
  <si>
    <t>D.1.6</t>
  </si>
  <si>
    <t>a</t>
  </si>
  <si>
    <t>PEHD-100 Ø40 mm  PN 10 barë</t>
  </si>
  <si>
    <t>PEHD-100 Ø32mm  PN 10 barë</t>
  </si>
  <si>
    <t>b</t>
  </si>
  <si>
    <t>PEHD-100 Ø25mm  PN 10 barë</t>
  </si>
  <si>
    <t>c</t>
  </si>
  <si>
    <t>PEHD-100 Ø20mm  PN 10 barë</t>
  </si>
  <si>
    <t>D.1.7</t>
  </si>
  <si>
    <t>Ø22mm</t>
  </si>
  <si>
    <t>Ø16mm</t>
  </si>
  <si>
    <t>D.1.8</t>
  </si>
  <si>
    <t>D.1.9</t>
  </si>
  <si>
    <t>D.1.10</t>
  </si>
  <si>
    <t>D.1.11</t>
  </si>
  <si>
    <t>D.1.12</t>
  </si>
  <si>
    <t>D.1.13</t>
  </si>
  <si>
    <t>Totali: D.1</t>
  </si>
  <si>
    <t>D.2</t>
  </si>
  <si>
    <t>HIDRANTËT E JASHTËM DHE TË BRENDSHËM</t>
  </si>
  <si>
    <t>D.2.2</t>
  </si>
  <si>
    <t>D.2.5</t>
  </si>
  <si>
    <t>D.2.6</t>
  </si>
  <si>
    <t>PEHD  Ø90mm per hidrante te jashtem duke llogaritur fazonerin e nevojshme per lidhje</t>
  </si>
  <si>
    <t xml:space="preserve"> Ø 2" </t>
  </si>
  <si>
    <t>D.2.7</t>
  </si>
  <si>
    <t>D.2.8</t>
  </si>
  <si>
    <t>Blerja,transporti dhe montimi i hidranteve te brendeshem komplet me te gjitha pjeset fazonike te nevojshme, hidrantet vendosen ne lartesi sipas rregullave. Ne vendine parapare me projekt.</t>
  </si>
  <si>
    <t>D.2.9</t>
  </si>
  <si>
    <t>Totali: D.2</t>
  </si>
  <si>
    <t>D.3</t>
  </si>
  <si>
    <t>KANALIZIMI</t>
  </si>
  <si>
    <t>D.3.2</t>
  </si>
  <si>
    <t>D.3.4</t>
  </si>
  <si>
    <t>Largimi i dheut te tepert nga punishtja,largimi duhet te behet ne  vendin e pershtatshem</t>
  </si>
  <si>
    <t>d</t>
  </si>
  <si>
    <t>e</t>
  </si>
  <si>
    <t>D.3.6</t>
  </si>
  <si>
    <t>Y degëzime</t>
  </si>
  <si>
    <t>Ø125/110mm</t>
  </si>
  <si>
    <t>Ø125/75mm</t>
  </si>
  <si>
    <t>Ø110/75mm</t>
  </si>
  <si>
    <t>Ø110mm</t>
  </si>
  <si>
    <t>Ø75mm</t>
  </si>
  <si>
    <t>D.3.7</t>
  </si>
  <si>
    <t>Kthesa 45</t>
  </si>
  <si>
    <t>Ø125mm</t>
  </si>
  <si>
    <t>D.3.8</t>
  </si>
  <si>
    <t>Redukues</t>
  </si>
  <si>
    <t>Totali: D.3</t>
  </si>
  <si>
    <t>D.4</t>
  </si>
  <si>
    <t>ELEMENTET E SANITARISË</t>
  </si>
  <si>
    <t>D.4.1</t>
  </si>
  <si>
    <t>D.4.2</t>
  </si>
  <si>
    <t>D.4.4</t>
  </si>
  <si>
    <t>D.4.5</t>
  </si>
  <si>
    <t>Totali: D.4</t>
  </si>
  <si>
    <t>TOTALI D(D1-D4) - PUNËT HIDROSANITARE:</t>
  </si>
  <si>
    <t xml:space="preserve"> Çmimi total me TVSH </t>
  </si>
  <si>
    <t xml:space="preserve"> Çmimi total me TVSH  </t>
  </si>
  <si>
    <t xml:space="preserve">  PARAMASA  E PUNËVE MAKINERIKE</t>
  </si>
  <si>
    <t>C.1</t>
  </si>
  <si>
    <t>I - SISTEMI NGROHES ME RADIATORA DHE TUBACIONET</t>
  </si>
  <si>
    <t>C.1.4</t>
  </si>
  <si>
    <t>∅16x2.0 mm</t>
  </si>
  <si>
    <t>C.1.5</t>
  </si>
  <si>
    <t>_Gypat e çelikut</t>
  </si>
  <si>
    <t xml:space="preserve">DN 50 </t>
  </si>
  <si>
    <t>"</t>
  </si>
  <si>
    <t xml:space="preserve">DN 40 </t>
  </si>
  <si>
    <t xml:space="preserve">DN 32 </t>
  </si>
  <si>
    <t xml:space="preserve">DN 25 </t>
  </si>
  <si>
    <t>C.1.6</t>
  </si>
  <si>
    <t>_Fitingu për gypa të çelikut si kthesa, mbajtëse, gasi, teli për saldim etj. Është</t>
  </si>
  <si>
    <t>C.1.7</t>
  </si>
  <si>
    <t>_Pastrimi dhe ngjyrosja me ngjyrë bazike të gypave të çelikut (dy herë)</t>
  </si>
  <si>
    <t>C.1.8</t>
  </si>
  <si>
    <t>_Mbajtset e gypave konzollat</t>
  </si>
  <si>
    <t>C.1.9</t>
  </si>
  <si>
    <t>_Izolimi i tubacionit të çelikut, me armaflex AC Tubolit DG</t>
  </si>
  <si>
    <t xml:space="preserve">TL -  50/13 -DG </t>
  </si>
  <si>
    <t>TL -  40/13 -DG</t>
  </si>
  <si>
    <t xml:space="preserve">TL -  32/13 -DG </t>
  </si>
  <si>
    <t xml:space="preserve">TL -  25/13 -DG </t>
  </si>
  <si>
    <t>C.1.10</t>
  </si>
  <si>
    <t>700 x 450 x 120 mm</t>
  </si>
  <si>
    <t>600 x 450 x 120 mm</t>
  </si>
  <si>
    <t>C.1.11</t>
  </si>
  <si>
    <t xml:space="preserve">Ø 1'' &gt; 9 x 1/2'' </t>
  </si>
  <si>
    <t xml:space="preserve">Ø 1'' &gt; 8 x 1/2'' </t>
  </si>
  <si>
    <t xml:space="preserve">Ø 1'' &gt; 6 x 1/2'' </t>
  </si>
  <si>
    <t>Totali: C.1</t>
  </si>
  <si>
    <t>C.2</t>
  </si>
  <si>
    <t>II - KALDATORJA</t>
  </si>
  <si>
    <t>C.2.1</t>
  </si>
  <si>
    <t>C.2.2</t>
  </si>
  <si>
    <t>TOP - S 32/10 ~ PN10/6</t>
  </si>
  <si>
    <t>TOP - S 20/6 ~ PN6</t>
  </si>
  <si>
    <t>C.2.3</t>
  </si>
  <si>
    <t>paush</t>
  </si>
  <si>
    <t>C.2.4</t>
  </si>
  <si>
    <t>DN 50 NP6</t>
  </si>
  <si>
    <t>C.2.7</t>
  </si>
  <si>
    <t>DN 32 NP6</t>
  </si>
  <si>
    <t>DN 40 NP6</t>
  </si>
  <si>
    <t>C.2.8</t>
  </si>
  <si>
    <t>C.2.9</t>
  </si>
  <si>
    <t>C.2.10</t>
  </si>
  <si>
    <t>C.2.12</t>
  </si>
  <si>
    <t>∅139,7 x 4,0, L=1000 mm</t>
  </si>
  <si>
    <t>C.2.13</t>
  </si>
  <si>
    <t>C.2.14</t>
  </si>
  <si>
    <t>kompl.</t>
  </si>
  <si>
    <t>C.2.17</t>
  </si>
  <si>
    <t>C.2.19</t>
  </si>
  <si>
    <t>Aparati per mbrojtje kunder zjarrit S-9</t>
  </si>
  <si>
    <t>Aparati per mbrojtje kunder zjarrit CO2-5</t>
  </si>
  <si>
    <t>C.2.22</t>
  </si>
  <si>
    <t>C.2.23</t>
  </si>
  <si>
    <t>Transporti I materialit merre prej B1. deri B22.</t>
  </si>
  <si>
    <t>C.2.24</t>
  </si>
  <si>
    <t>Totali: C.2</t>
  </si>
  <si>
    <t>C.3</t>
  </si>
  <si>
    <t>VENTILIMI I PUNËTORIVE (LARGIMI I GAZËRAVE)</t>
  </si>
  <si>
    <t>C.3.1</t>
  </si>
  <si>
    <t>Totali: C.3</t>
  </si>
  <si>
    <t>TOTALI C (C1-C3) - PUNËT MAKINERIKE:</t>
  </si>
  <si>
    <t>Punët e Liftit vertikal</t>
  </si>
  <si>
    <t>A.6.5</t>
  </si>
  <si>
    <t xml:space="preserve">Furnizimi dhe muratimi i mureve me tulla të fasadës me dimension 250mm x 120mm x 60 mm, duke përfshirë të gjitha pjesët lidhlse tl domosdoshme sipas projektit .  </t>
  </si>
  <si>
    <t>A.8.8</t>
  </si>
  <si>
    <t>A.6.</t>
  </si>
  <si>
    <t>Furnizimi dhe ngjeshje e zhavorit nga gurthyesi, f=0/60mm, t=20 cm nen pllaken e dyshemes si dhe mbushja per rreth themeleve</t>
  </si>
  <si>
    <t>urnizimi dhe ngjeshje e zhavorit nga gurthyesi, f=0/31mm, t=10 cm neper pjeset e parapara me projekt</t>
  </si>
  <si>
    <t>urnizimi dhe ngjeshje e zhavorit nga gurthyesi, f=0/60mm, t=30 cm per rreth objektit per punimin e trotuarit</t>
  </si>
  <si>
    <t>Furnizimi me beton për nënshtresat nga betoni I  vdekur ( C-20) Mpa, në trashësi t=6-8cm,  mbi shtresën e zhavorti të ngjeshur. Me te gjitha punet paraprake, llogaria ne m3 te betonit</t>
  </si>
  <si>
    <t xml:space="preserve">Furnizmi me beton i themeleve shiritore me zgjerime, coklles me beton te armuar C25- 30 Mpa në pahitë përkatëse sipas projektit. Siperfaqja e jashtme e pahive te jete e lemuar . Te kalkulohet edhe mirmbajtja e betonit </t>
  </si>
  <si>
    <t>Furnizmi me beton për pllakën e dyshemes t=15.0 cm me  beton të armuar C- 25/30 MPA  ne teresi sipas projektit.</t>
  </si>
  <si>
    <t xml:space="preserve">FFurnizmi me beton për  betonimin i shtyllave  me beton të armuar  C25- 30 Mpa në kallepet përkatëse sipas projektit. </t>
  </si>
  <si>
    <t xml:space="preserve">Furnizmi me beton për  betonimin e trajeve dhe   pllakes së perdheses,  katit me trashësi t=20 dhe t=22.0 cm nga betoni i armuar C- 25/30 MPA  ne teresi sipas projektit </t>
  </si>
  <si>
    <t xml:space="preserve">Furnizimi me beton për betonimin e elementeve tjera konstruktive si parahyrjet, rampat e auotmjeteve me kufizim anash,  shkallet e hyrjes, arkitrajet etj. Me beton te armuar me armature konstruktive C25-30 Mpa ne kallepet perkatese sipas projektit.  </t>
  </si>
  <si>
    <t>Furnizmi me beton për betonimin e trotuarit rrethues   C25/30, d=10cm.duke parapa rrjeten Q188  si dhe ndarjen ne fuga qdo 2m'</t>
  </si>
  <si>
    <t xml:space="preserve">Furnizimi i materialit për  shtresesën e estrihut e plotesuar me fibra dhe e trajtuar me makinë me trashësi 3-4 cm ne pozicion te parashihet edhe punim i shtresave izoluese striroporit t= 3 cm dhe shtreses hidroizoluese. </t>
  </si>
  <si>
    <t>Furnizimi, transporti ,i armaturës ÇBR-400/500 Mpa në tërësi  sipas llogarisë statike.  
- RA 400/500 - Ø8;
- RA 400/500 -Ø 10;
- RA 400/500- Ø 12;
- RA 400/500 -Ø14;
- RA 400/500 -Ø 16;                                                                         
- RRJETAT Q-335 
Llogaria ne kg</t>
  </si>
  <si>
    <t xml:space="preserve">Furnizimi me material për muratimin e mureve te jashtme  me blloka  te argjlies d=25cm me llaq vazhdues sipas projektit </t>
  </si>
  <si>
    <t xml:space="preserve">Furnizimi me material për muratimin e mureve te mbrendshme me blloka  te argjlies d=20 cm, muri me llaq vazhdues sipas projektit .  </t>
  </si>
  <si>
    <t xml:space="preserve">Furnizimi me material për muratimin e mureve te mbrendshme me blloka  te argjlies d=12 cm, muri me llaq vazhdues sipas projektit .  </t>
  </si>
  <si>
    <t xml:space="preserve">FFurnizimi me material për muratimin e mureve me tulla të plota me dimension 250mm x 120mm x 60 mm, muri me llaq vazhdues sipas projektit .  </t>
  </si>
  <si>
    <t xml:space="preserve">Furnizimi i tregerave(trajeve) për konstruksionin fert </t>
  </si>
  <si>
    <t>Furnizimi i materialit për konstruksionin (nga druri) e kulmit me: Mahite=10/12cm//70cm; Nenmahite=12x14cm; Shtangimet=12x12cm; danat=(15x7)x2cm, llogarija ne m2 te projeksionit horizontal</t>
  </si>
  <si>
    <t>Furnizimi i materialit  me drasa d=2.2cm; e konstruksionit te kulmit, llogarija ne m2 te projeksionit horizontal</t>
  </si>
  <si>
    <t>Furnizimi i materialit, Listellat=5x8cm/50cm; dhe Kontralistellat=3x8cm/70cm,  llogarija ne m2 te projeksionit horizontal</t>
  </si>
  <si>
    <t xml:space="preserve">Furnizimi i materialit për mbulesën me tjegulla Tondach, Mladost ose të ngjashme </t>
  </si>
  <si>
    <t>Furnizimi i llamarines se plastifikuar d=0.54mm - perimetrike per mbeshtjellje te brezit anesor (Kallkani), mbulimin e murit te atikes dhe ngjashem, me gjeresi te mbeshtjelljes min (L=0.6m) &amp; max( L=1.4m). perfshire aksesoret percjelles per kompletim.  Llogarija për m2</t>
  </si>
  <si>
    <t>Furnizimi i llamarines se plastifikuar d=0.54mm - perimetrike per rreth murit ne formn L, me gjeresi te mbeshtjelljes min (L=0.9m), perfshire aksesoret percjelles per kompletim.  Llogarija për m1</t>
  </si>
  <si>
    <t>Furnizimi i pllakes dalese  mbi hyrje me llamarine te  plastifikuar d=0.54mm,  perfshire aksesoret percjelles per kompletim.  Llogarija për m2</t>
  </si>
  <si>
    <t>Furnizimi i materialit për ulluqe horizontale gjysemrrethore (d=110mm), nga llamarina e plastifikuar d=0.54mm, perfshi ankorimet dhe aksesoret percjelles per funksionim.</t>
  </si>
  <si>
    <t>Furnizimi i materialit për ulluqe vertikale rrethore d=110mm, nga llamarina e plastifikuar d=0.54mm, deri ne derdhje mbi trotuar. perfshir ankorimet dhe aksesoret percjelles per funksionim.</t>
  </si>
  <si>
    <t xml:space="preserve">Furnizimi i materialit i membranës hidroizoluese VAEPLAN V ose të ngjajshme me të gjitha materialet tjara përcjellëse deri në finalizim duke parapar edhe ngjitësat dhe saldimet. </t>
  </si>
  <si>
    <t>Furnizimi i materialit, mbrojtesve te bores, nga profilet metalike, llogarija ne siperfaqe te kulmit</t>
  </si>
  <si>
    <t>Furnizimi i kokave ujëmbledhëse (hinka) për olluqet vertikale.</t>
  </si>
  <si>
    <t>Furnizimi I mbuleses se kulmit nga llamarina e plastifikuar TR 200/35/0.55 mm  "Lindab" te tipit LPA,RAL 3000 ose te ngjashme me trashësi t=0.55 mm.</t>
  </si>
  <si>
    <t>A.8.9</t>
  </si>
  <si>
    <t>A.8.10</t>
  </si>
  <si>
    <t>Furnizimi  i hidroizolimit  horizontal me saldim të lidhjeve në  nivelin  e pllakes se dyshemes, hidroizolimi punohet me material hidroizolues shumështresor - tipi kondor,  t=3mm dhe me nje shtrese lyerje bituliti</t>
  </si>
  <si>
    <t>Furnizimi i  hidroizolimit - me lyrje te ftohte dy/komponenteshe. Ne dysheme dhe vertikale (toalete).</t>
  </si>
  <si>
    <t>Furnizimi  I foljes difuzive mbi dyshemen e drrasave, llogarija ne m2 te projeksionit horizontal</t>
  </si>
  <si>
    <t>Furnizimi i shtreses termoizoluese horizontale ne tavan me styrodur N4, d=50mm, perfshi PVC folje nen dhe mbi styrodur  dhe shtresen mbrojtese nga betoni C-20/25, me trashesi d=5.0 cm, ku shtresa e betonit rrafshohet me mjete adekuate</t>
  </si>
  <si>
    <t xml:space="preserve">Furnizimi  i deres hyrese (150/210cm) me material te aluminit (termik) perfshi mekanizmin per hapje, mbyllje dhe aksesoret tjere  per fiksim. Qelqi i  termopan min. me d= 4+12+4cm - Sipas skemes </t>
  </si>
  <si>
    <t xml:space="preserve">Furnizimi  i dyerve te brendshme (90/210cm) me material te drurit, perfshi mekanizmin per hapje, mbyllje dhe aksesoret tjere  per fiksim. Sipas skemes </t>
  </si>
  <si>
    <t>Furnizimi  i dyerve te brendshme (80/210cm) material PVC profili 8cm  per nyje sanitare dhe mirmbajtjes, perfshi mekanizmin per hapje, mbyllje dhe aksesoret tjere  per fiksim. - Sipas skemes .</t>
  </si>
  <si>
    <t>Furnizimi i dyerve te sanitarise (70/210cm) me material PVC profili 8cm, te nyjet sanitare perfshi mekanizmin per hapje, mbyllje dhe aksesoret tjere  per fiksim. - Sipas skemes</t>
  </si>
  <si>
    <t>Furnizimi i dritareve (390/140cm) nga profilet e Al, (termik)  dhe qelqi  termopan (4+12+4)-perfshi mekanizmin per hapje, mbyllje dhe aksesoret tjere  per fiksim.  Sipas skemes" A.7 ".</t>
  </si>
  <si>
    <t>Furnizimi dritareve (150/150cm) nga profilet e Al, (termik) Qelqi  termopan (4+12+4) perfshi mekanizmin per hapje, mbyllje dhe aksesoret tjere  per fiksim. - Sipas skemes .</t>
  </si>
  <si>
    <t>Furnizimi i dritareve (90/220cm) nga profilet e Al, (termik) qelqi  termopan (4+12+4) perfshi mekanizmin per hapje, mbyllje dhe aksesoret tjere  per fiksim. - Sipas skemes.</t>
  </si>
  <si>
    <t xml:space="preserve">Furnizimi i materialit për suvatimin e mureve te brenshme dhe plafonit me llaq te parafabrikuar "NP 75" (ose ngjashem), ne trashesi standarde per te garantuar struktur stabile. </t>
  </si>
  <si>
    <t>Furnizimi  me materiali gletit me "gletofix" (ose ngjashem), mbi suvatim te ri dhe siperfaqet per rehabilitim (ne mure dhe pllafon).</t>
  </si>
  <si>
    <t>Furnizimi i sallobankave nga pllakat e granitit natyral d=20mm, ne te dy anet e dritares me pikore dhe mbushjet adekuate hidroizoluese, perfshi aksesoret per ngjitje.</t>
  </si>
  <si>
    <t>Furnizimi me ngjyre yndyrore (sipas perzgjedhjes se investitorit) - zonat e garazhes. Kanta 25 kg.</t>
  </si>
  <si>
    <t>Furnizimi me  ngjyre plastike  (sipas perzgjedhjes se invetitorit).  Kanta 25 kg.</t>
  </si>
  <si>
    <t>Furnizimi me  ngjyre "Policolor" ngjyre te bardhe ne dy shtresa.Kanta 25 kg</t>
  </si>
  <si>
    <t>Furnizimi me kande të mallterit nga aluminmi</t>
  </si>
  <si>
    <t>A.11.7</t>
  </si>
  <si>
    <t>Furnizimi  me materialit për shtresën vetenivelizuese ne dysheme (mbi estrih), perfshi ngjitesin.</t>
  </si>
  <si>
    <t>Furnizimi  me pllaka të keramikës të kualitetit të lartë me ngjitës adekuat. Lloji dhe dizajni sipas investitorit.</t>
  </si>
  <si>
    <t>Furnizimi i kthinave sanitare dhe depos me pllaka të keramikës të kualitetit të lartë me ngjitës adekuat. Lloji dhe dizajni sipas investitorit.</t>
  </si>
  <si>
    <t>Furnizimi  i dyshemese ne hapesirat e parapara ne projekt me pllaka graniti artificial d=10-12mm, perfshi cokllen h=10cm, ngjitesi, fugmasen dhe aksesoret percjelles. Lloji dhe dizajni sipas investitorit.</t>
  </si>
  <si>
    <t>Furnizimi  i laminatit me kualitet te larte me trashesi t=8mm ne hapesirat e parapara me projekt. Te perfshira jane folia, kendet dhe elementet tjera percjellese</t>
  </si>
  <si>
    <t>Furnizimi i materialit ngjitës për pllaka i kualitetit të lartë. Çmimi të ofrohet për copë të thesit 25 kg.</t>
  </si>
  <si>
    <t>A.12.6</t>
  </si>
  <si>
    <t>Furnizimi me plusa të nevojshëme për montimin e pllakave. Çmimi të ofrohet për kuti prej 500 copëve.</t>
  </si>
  <si>
    <t>A.12.7</t>
  </si>
  <si>
    <t>styroporit  (N4) d=100mm</t>
  </si>
  <si>
    <t xml:space="preserve">5 amkorime /m2 </t>
  </si>
  <si>
    <t>ngjites për fasadë</t>
  </si>
  <si>
    <t>rrjeta nga polikarboni</t>
  </si>
  <si>
    <t xml:space="preserve">Abullajsnet ndarese te hapjet </t>
  </si>
  <si>
    <t xml:space="preserve">profilet kendore dhe pikoret metalike </t>
  </si>
  <si>
    <t>Furnizimi i  materialit për  fasadë në thasë i granuluar "0.1" - "marmurano"  .</t>
  </si>
  <si>
    <t>llajsne adekuate nga plastika e dyfishuar</t>
  </si>
  <si>
    <t>llaq te parafabrikuar adekuat per fasada</t>
  </si>
  <si>
    <t>thesi</t>
  </si>
  <si>
    <t>Ngjyrë  plastike</t>
  </si>
  <si>
    <t>Kofa 25kg</t>
  </si>
  <si>
    <t>A.13.1</t>
  </si>
  <si>
    <t>A.13.2</t>
  </si>
  <si>
    <t>A.13.3</t>
  </si>
  <si>
    <t>A.13.4</t>
  </si>
  <si>
    <t>A.13.5</t>
  </si>
  <si>
    <t>A.13.6</t>
  </si>
  <si>
    <t>A.13.7</t>
  </si>
  <si>
    <t>A.13.8</t>
  </si>
  <si>
    <t>A.13.9</t>
  </si>
  <si>
    <t>A.13.10</t>
  </si>
  <si>
    <t>styrodurit (N6) d=50mm</t>
  </si>
  <si>
    <t>A.13.11</t>
  </si>
  <si>
    <t>Furnizimi i  materialit   fasadë "KULiRPLAST" - Ne zonen e soklles dhe zonat e frekuentimit nga lagshtija .</t>
  </si>
  <si>
    <t>Furnizimi me  material e shkallve te jashtme me pllaka nga graniti natyral d=20mm, te tipit mat  perfshi shtresen lidhese te betonit, perpunimin anesor dhe ballor te pikoreve me dalje min.22mm. Dizajni sipas perzgjedhjes se mbikyresit.</t>
  </si>
  <si>
    <t>Furnizimi i materialit për shkallët e brenshme me pllaka nga graniti natyral d=20mm. Dizajni sipas perzgjedhjes se mbikqyresi</t>
  </si>
  <si>
    <t>Furnizimi i  gardhit te shkalleve nga profilet e qelikut te ngjyrosur 40x40/2.2mm (vertikalet mbajtese); Horizontalet dhe pjerrinat d=50/2.2mm; mbushjet me profile qeliku 20x20/2mm. Perfshi ankorimet dhe aksesoret percjelles.</t>
  </si>
  <si>
    <t>Furnizimi i shkalleve montazh nga druri per dalje ne kulem</t>
  </si>
  <si>
    <t>Furnizimii kabllit  NAYY(Al) 4x50mm² nga burimi me i aferm elektrik (0.4kV) deri te kuadri i kyqjes te objektit (KKK qe vendoset ne KKSH), hapja e kanalit 80 cm ne thellesi, shtrirja e reres 10 cm, shtrirja e kabllit mbulimi me rere 20 cm dhe pastaj vendosja e rigolles dhe shiritit lajmerues dhe mbulimi i kanali duke e ngjeshur.</t>
  </si>
  <si>
    <t>Furnizimi i  kuadrit  të kyqjes kabllore (KKK)të njëfishtë dhe me tri  siguresa   thikë të tipit NVO-O 200/160A.</t>
  </si>
  <si>
    <t>Furnizimi i kuadrit kryesor shpërndarës (KKSH) me dimenzione(1200x1600x250)mm me shkallë te izolimit IP 30. Kuadri është i punuar nga llamarina dy herë e dekapiruar dhe me elzet-çelës.Vendi i montimit është kaldatores si ne situacion. Përçuesit për skematizim të përshkohen në PVC-gypa fleksibil plastik.Në kuadër montohen këto paisje:</t>
  </si>
  <si>
    <t>Furnizimi i Njehsorit elektrik trefazor multifunksional i lincencuar nga MTI për matjen e energjisë së hargjuar elektrike aktive,reaktive me maxi graf te integruar 3x220V/380V;1-5A</t>
  </si>
  <si>
    <t>Furnizimi iTransformatorit matës të rrymës TMRr 100/5A</t>
  </si>
  <si>
    <t>Furnizimi me ZnO Shkarkues i Mbitensionit i shkaktuar nga rrufeja OPZO Ish=15kA Ush=1.2kV.Montohet në Kuadrin Kryesor Shpërndarës(KKSH) edhe atë për çdo grup të njehsorëve.Mbrojtës kryesor nga goditjet direkte të rrufesë.Prodhues "IzoElektro d.o.o"-Maribor,Slloveni ose ekuivalent.</t>
  </si>
  <si>
    <t xml:space="preserve"> Furnizimi me Ndërprerës automatik  4AS-150A montohet te KKSH</t>
  </si>
  <si>
    <t xml:space="preserve">Furnizimi i ventilatorve per banjo 20W, 10A </t>
  </si>
  <si>
    <t>Furnizimi  i zileve me fuqi 50W, 10A , 85db</t>
  </si>
  <si>
    <t>Furnizimi dhe  transporti i  kabllove qe shtrihen   ne mur nen suva  por te futur me pare ne tub fleksibil vetshuares me seksion adekuat. Çmimi duhet te përfshije edhe atestimin e kabllove te shtrire si dhe mbrojtjen e tyre nga dëmtimet termike dhe mekanike ne ato vende ku mund te parashihet se mund te vij deri te këto dëmtime. Pagesa komplet për metër gjatësi.</t>
  </si>
  <si>
    <t xml:space="preserve">Furnizimi  i trupit ndriçues:Led panel 24W , 4500K 3600lm (V-tac)                     
</t>
  </si>
  <si>
    <t>Furnizimi i trupit ndriçues per koridore dhe hapesira tjera me  26W te firmës sllovene "Intra lighting"  ose prodhim  i ngjashëm për nga forma dhe kualiteti. Shkalla e mbrojtës IP41.</t>
  </si>
  <si>
    <t>Furnizimi i trupit ndriçues, per montim ne hapsiren e banjove 18W te firmës sllovene "Intra lighting"  ose prodhim  i ngjashëm për nga forma dhe kualiteti. Shkalla e mbrojtës IP65.</t>
  </si>
  <si>
    <t>Furnizimi  i reflektorve led  për ndriqim të fasadës (chip on board) ,tensioni i punes: 220~240V / 50~60Hz  6400K Lumen: 60~70lm / 1W ,shperndarja e drites: 120 shkalle,qendrueshmeria e punes: 30.000 h IP mbrojtja: IP65 (Te mbrojtura nga uji) Dimenzionet: L114mm x W95 x H85mm ose prodhim  i ngjashëm për nga forma dhe kualiteti.</t>
  </si>
  <si>
    <t xml:space="preserve">Furnizimi  I sensorve që oktivizohen nga lëvizja  deri në 500W ose prodhim  i ngjashëm për nga forma dhe kualiteti. 
</t>
  </si>
  <si>
    <t>Furnizimi i trupave ndriçues emergjent luminishent  me fuqi 20W për montim direkt ne mur,  me kapak PMMA, me bateri autonome nga NiMH me Autotest dhe automat për mbushje ne çdo tri ore . Mbrojtja IP 41. Pagesa komplet për cope.</t>
  </si>
  <si>
    <t>Furnizimi i ndërprerësve serik nga prodhuesit LEGRAND, TICINO dhe GEWIS ose ekuivalent.</t>
  </si>
  <si>
    <t>Furnizimi  i ndërprerësve te thjesht nga prodhuesit LEGRAND, TICINO dhe GEWIS ose ekuivalent..</t>
  </si>
  <si>
    <t>Furnizimi  i ndërprerësve alternativ nga prodhuesit LEGRAND, TICINO dhe GEWIS ose ekuivalent..</t>
  </si>
  <si>
    <t>Furnizimi i Priza njëfazore njeshe per montim ne mure nga prodhuesit LEGRAND, TICINO dhe GEWIS ose ekuivalent.</t>
  </si>
  <si>
    <t>Furnizimi i Priza njëfazore te dyfishta nga prodhuesit LEGRAND, TICINO dhe GEWIS ose ekuivalent..</t>
  </si>
  <si>
    <t>Furnizimi i Priza trefazore nga prodhuesit LEGRAND, TICINO dhe GEWIS ose ekuivalent.</t>
  </si>
  <si>
    <t xml:space="preserve">Furnizimi i Centrali i adresuar i zjarrit (sistemit te zjarrit), kapaciteti minimal 100 dalje adresibile analoge, LCD display, Zone sinjalizimi, Certifikuar to EN 54 - 2 dhe 4, konfigurimi nga PC dhe paneli, te pajisur me furnizim shtese, bateri rezerve, etj </t>
  </si>
  <si>
    <t xml:space="preserve"> Furnizimi me Detektor multikriteria i tymit dhe i temperaturës, me kompensim automatik të zhurmave ambientale, me mikroprocesor, System Sensor 2251TEM Acclimate ose ekuivalent</t>
  </si>
  <si>
    <t xml:space="preserve"> Furnizimi me Detektor termodiferencial i zjarrit, System Sensor 5251HTEM ose ekuivalent</t>
  </si>
  <si>
    <t>Furnizimi me Lajmërues manuel i zjarrit, System Sensor M500KAC ose ekuivalent</t>
  </si>
  <si>
    <t>Furnizimi me Sirenë e brendshme e zjarrit me blic stroboskopik, me qark për sinkronizim të zërit, Bentel HS900S ose ekuivalent</t>
  </si>
  <si>
    <t>Furnizimi me Sirenë e jashtme e zjarrit, me blic stroboskopik, me bateri për vetëfurnizim, Bentel ECHO/R24 ose ekuivalent</t>
  </si>
  <si>
    <t>Furnizimi me Rjetë kabllor IY(st)Y 2x0.8 mm² me gyp te brinjezuar fi 13mm</t>
  </si>
  <si>
    <t>Totali: B.3</t>
  </si>
  <si>
    <t>Furnizimi dhe transporti i rërës në fund të kanalit, anash dhe mbi gypë</t>
  </si>
  <si>
    <t>Furnizimi  i njehsorit të ujit  Ø40mm,   komplet me të gjitha elemente fazonike të duhura (Valvula e thjeshtë, valvula me krua për zbrazje). Në cmim të llogaritet edhe valvula njëkahore  Ø40mm</t>
  </si>
  <si>
    <t>Furnizimi i gypit polietilen komplet me te gjitha pjeset fazonike te nevojshme</t>
  </si>
  <si>
    <t>Furnizimi  i gypit Giacomin me izolim    (uji i ftohtë).</t>
  </si>
  <si>
    <t>Furnizimi  i gypit Giacomin me izolim    (uji i nxehtë).</t>
  </si>
  <si>
    <t>Furnizimi i kutiave shpërndarëse</t>
  </si>
  <si>
    <t>Furnizimi  i  kolektoreve  së bashku me pjesët e nevojshme  (ujë të ftohët )</t>
  </si>
  <si>
    <t>Furnizimi  i kokave në kolektor së bashku me pjesët e nevojshme  (ujë të nxehët)</t>
  </si>
  <si>
    <t>Furnizimi  i kokave në nyjet sanitare së bashku me pjesët e nevojshme   (ujë të ftohët)</t>
  </si>
  <si>
    <t>Furnizimi  i kokave në nyjet sanitare së bashku me pjesët e nevojshme  (ujë të nxehët)</t>
  </si>
  <si>
    <t>Furnizimi i rërës në fund të kanalit, anash dhe mbi gypë</t>
  </si>
  <si>
    <t>Furnizimi i gypit PEHD  Ø90mm per hidrante te mbrendshem, duke lloagrit fazonerin e nevojshme per lidhje</t>
  </si>
  <si>
    <t>Furnizimi  i gypave te çelikut te  zinguar komplet me te gjitha pjeset fazonike te nevojshme</t>
  </si>
  <si>
    <t>Furnizimi  i njehsorit të ujitDN 80 mm,   komplet me të gjitha elemente fazonike të duhura (Valvula e thjeshtë, valvula me krua për zbrazje). Në cmim të llogaritet edhe valvula njëkahore Ø90mm</t>
  </si>
  <si>
    <t xml:space="preserve">BFurnizimi  i hidranteve mbitokësor  DN 80 mm komplet me te gjitha pjeset fazonike te nevojshme,  Hidrantet sherbejne per mbushjen e Automjeteve te Zjarrfiksave, te kalkulohet  pjeset fazonike siq jane, elektromufe Ø90 2 copa;  AF Ø90 2 copa; T DN 80/80 nga Giza  si dhe hidranti me elementet perxjelelse, me tri dalje </t>
  </si>
  <si>
    <t>Furnizimi  i Gypit PP Ø200mm</t>
  </si>
  <si>
    <t>Furnizimi   i Gypit PP Ø160mm</t>
  </si>
  <si>
    <t>BFurnizimi  i Gypit PP Ø125mm</t>
  </si>
  <si>
    <t>Furnizimi  i Gypit PP Ø110mm</t>
  </si>
  <si>
    <t>Furnizimi  i Gypit PP Ø75mm</t>
  </si>
  <si>
    <t>Furnizimi  I Wc guaskës,komplet me te gjitha pjeset e nevojshme.</t>
  </si>
  <si>
    <t>Furnizimi  i lavamanit,komplet me te gjitha pjeset e nevojshme.</t>
  </si>
  <si>
    <t>Furnizimi  i tushëkabines, komplet me te gjitha pjeset e nevojshme.</t>
  </si>
  <si>
    <t>Furnizimi  i pasqyreve për tualet</t>
  </si>
  <si>
    <t>Furnizimi  i bojlerit me vëllim V=80l, komplet me te gjitha pjeset e nevojshme.</t>
  </si>
  <si>
    <t>Furnizimi i Gypave e AL-PVC për radiatora prodhues rehau, multitubo ose te ngjajshem</t>
  </si>
  <si>
    <t xml:space="preserve">Furnizimi  i Kasetave për montimin e kolektorëve shpërndarës dhe përmbledhës, të punuara nga llamarina me dimensione    </t>
  </si>
  <si>
    <t>Furnizimi i Kolektorët për shpërndarje dhe  mbledhje komplet me valvolat dhe xhunot (lidhset) një pjesëshe   R -15, valvolat automatike për ajrosje dhe valvolat e zbrazjes të montuara në kolektorët  e shpërndarjes dhe  mbledhjes R -15</t>
  </si>
  <si>
    <t>Furnizimi  I kaldajes elektrike me kapacitet Q=12 kW, per temperatura 90/70 ºC, VIESMANN, "Centrometal"ose te ngjajshem komplet me brener, deponine e peletit dhe termostat.</t>
  </si>
  <si>
    <t xml:space="preserve">Furnizimi  I pompës riqarkulluese Wilo apo GRUNDFOS ose të ngjajshme                                </t>
  </si>
  <si>
    <t>Furnizimi  i Enës ekspanduese të mbyllur komplet me gypin sigurues, çajrosje, etj. V= 100 l</t>
  </si>
  <si>
    <t>Furnizimi  I valvolës njëkahore me flangjë me bulona dhe diktun.</t>
  </si>
  <si>
    <t>Furnizimi  I valvolave për mbushje zbrazje 1/2"</t>
  </si>
  <si>
    <t>Furnizimi  I valvoles siguruese me sustë PN 4bar DN25</t>
  </si>
  <si>
    <t>Furnizimi I valvoles sferike DN25</t>
  </si>
  <si>
    <t xml:space="preserve">Furnizimi  I përmbledhësit me të gjitha vrimat për kyçje </t>
  </si>
  <si>
    <t>Furnizimi  I termomanometrit</t>
  </si>
  <si>
    <t>Furnizimi  I enës për qajrosjen e kaldatores me V=1l he ventil për lëshim 1/2"</t>
  </si>
  <si>
    <t>Furnizimi  I ormanit elektrik (kontaktorët, siguresat, kablli etj) dhe lidhja e pajisjeve të ngrohjes qendrore me rrymë (pompat)</t>
  </si>
  <si>
    <t xml:space="preserve">Furnizimi  I oxhakut per kaldatoren me te gjitha elementet percjellese, duke parapa edhe mveshjen me tulla . Oxhaku I gatshem per funksion      </t>
  </si>
  <si>
    <t>Furnizimi  i liftit vertikal hidraulik me dimensione të kabinës 120 cm x 100 cm , me mundësin e ndaljës në P + K1 + K2. Në çmim të përfshihen të gjitha punët e mundëshme për furnizimin dhe montimin deri në funksionalizimin e plotë të tij.</t>
  </si>
  <si>
    <t xml:space="preserve">Vërejtje: Çmimi për çdo pozicion duhet të përfshijë: furnizimin, transportin, garancionin, si dhe kompletimin e certifikatave dhe atesteve të prodhuesve. Në çmim duhet të kalkulohet gjithashtu i tërë materiali shpenzues deri në deponim.                                                                 </t>
  </si>
  <si>
    <t>LOTI 2</t>
  </si>
  <si>
    <t>LOTI 1</t>
  </si>
  <si>
    <t>LOTI 4</t>
  </si>
  <si>
    <t xml:space="preserve">Vërejtje: Çmimi për çdo pozicion duhet të përfshijë: furnizimin, transportin, garancionin, si dhe kompletimin e certifikatave dhe atesteve të prodhuesve për materialet e furnizuara. Në çmim duhet të kalkulohet gjithashtu i tërë materiali shpenzues deri në deponim.                                                                                                                                                                                           </t>
  </si>
  <si>
    <t>LOTI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</si>
</sst>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[$€-2]\ * #,##0.00_);_([$€-2]\ * \(#,##0.00\);_([$€-2]\ * &quot;-&quot;??_);_(@_)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Century Gothic"/>
      <family val="2"/>
    </font>
    <font>
      <vertAlign val="superscript"/>
      <sz val="10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FF0000"/>
      <name val="Century Gothic"/>
      <family val="2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26" fillId="8" borderId="17" applyNumberFormat="0" applyAlignment="0" applyProtection="0"/>
  </cellStyleXfs>
  <cellXfs count="226">
    <xf numFmtId="0" fontId="0" fillId="0" borderId="0" xfId="0"/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0" fillId="3" borderId="0" xfId="0" applyFill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justify" wrapText="1"/>
    </xf>
    <xf numFmtId="0" fontId="16" fillId="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justify" wrapText="1"/>
    </xf>
    <xf numFmtId="2" fontId="10" fillId="6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43" fontId="10" fillId="0" borderId="1" xfId="1" applyFont="1" applyBorder="1" applyAlignment="1">
      <alignment horizontal="center" vertical="center" wrapText="1"/>
    </xf>
    <xf numFmtId="43" fontId="15" fillId="6" borderId="0" xfId="1" applyFont="1" applyFill="1" applyBorder="1" applyAlignment="1">
      <alignment wrapText="1"/>
    </xf>
    <xf numFmtId="43" fontId="17" fillId="6" borderId="0" xfId="1" applyFont="1" applyFill="1" applyBorder="1" applyAlignment="1">
      <alignment horizont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6" borderId="0" xfId="1" applyFont="1" applyFill="1" applyBorder="1" applyAlignment="1">
      <alignment horizontal="center" vertical="center" wrapText="1"/>
    </xf>
    <xf numFmtId="43" fontId="10" fillId="3" borderId="0" xfId="1" applyFont="1" applyFill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2" fontId="17" fillId="6" borderId="0" xfId="0" applyNumberFormat="1" applyFont="1" applyFill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164" fontId="15" fillId="7" borderId="1" xfId="0" applyNumberFormat="1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justify" wrapText="1"/>
    </xf>
    <xf numFmtId="43" fontId="10" fillId="6" borderId="8" xfId="1" applyFont="1" applyFill="1" applyBorder="1" applyAlignment="1">
      <alignment vertical="center" wrapText="1"/>
    </xf>
    <xf numFmtId="43" fontId="10" fillId="6" borderId="3" xfId="1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3" fontId="10" fillId="0" borderId="1" xfId="1" applyFont="1" applyBorder="1" applyAlignment="1">
      <alignment horizontal="right" vertical="center" wrapText="1"/>
    </xf>
    <xf numFmtId="43" fontId="17" fillId="6" borderId="0" xfId="1" applyFont="1" applyFill="1" applyBorder="1" applyAlignment="1">
      <alignment wrapText="1"/>
    </xf>
    <xf numFmtId="0" fontId="0" fillId="2" borderId="0" xfId="0" applyFill="1"/>
    <xf numFmtId="0" fontId="3" fillId="2" borderId="0" xfId="0" applyFont="1" applyFill="1"/>
    <xf numFmtId="0" fontId="5" fillId="7" borderId="9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43" fontId="15" fillId="5" borderId="1" xfId="1" applyFont="1" applyFill="1" applyBorder="1" applyAlignment="1">
      <alignment horizontal="center" vertical="center" wrapText="1"/>
    </xf>
    <xf numFmtId="43" fontId="17" fillId="6" borderId="0" xfId="1" applyFont="1" applyFill="1" applyBorder="1" applyAlignment="1">
      <alignment horizontal="right" wrapText="1"/>
    </xf>
    <xf numFmtId="43" fontId="10" fillId="6" borderId="0" xfId="1" applyFont="1" applyFill="1" applyBorder="1" applyAlignment="1">
      <alignment horizontal="right" vertical="center" wrapText="1"/>
    </xf>
    <xf numFmtId="43" fontId="10" fillId="0" borderId="6" xfId="1" applyFont="1" applyBorder="1" applyAlignment="1">
      <alignment horizontal="right" vertical="center" wrapText="1"/>
    </xf>
    <xf numFmtId="43" fontId="8" fillId="2" borderId="0" xfId="1" applyFont="1" applyFill="1"/>
    <xf numFmtId="43" fontId="10" fillId="3" borderId="0" xfId="1" applyFont="1" applyFill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43" fontId="19" fillId="5" borderId="1" xfId="1" applyFont="1" applyFill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justify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3" fontId="9" fillId="5" borderId="1" xfId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justify" vertical="center" wrapText="1"/>
    </xf>
    <xf numFmtId="0" fontId="0" fillId="3" borderId="0" xfId="0" applyFill="1" applyAlignment="1">
      <alignment vertical="center"/>
    </xf>
    <xf numFmtId="2" fontId="20" fillId="0" borderId="1" xfId="0" applyNumberFormat="1" applyFont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43" fontId="21" fillId="7" borderId="5" xfId="1" applyFont="1" applyFill="1" applyBorder="1" applyAlignment="1" applyProtection="1">
      <alignment horizontal="right" vertical="center" wrapText="1"/>
    </xf>
    <xf numFmtId="43" fontId="21" fillId="7" borderId="6" xfId="1" applyFont="1" applyFill="1" applyBorder="1" applyAlignment="1" applyProtection="1">
      <alignment horizontal="right" vertical="center" wrapText="1"/>
    </xf>
    <xf numFmtId="43" fontId="10" fillId="3" borderId="6" xfId="1" applyFont="1" applyFill="1" applyBorder="1" applyAlignment="1">
      <alignment horizontal="right" vertical="center" wrapText="1"/>
    </xf>
    <xf numFmtId="43" fontId="12" fillId="0" borderId="6" xfId="1" applyFont="1" applyBorder="1" applyAlignment="1">
      <alignment horizontal="right" vertical="center" wrapText="1"/>
    </xf>
    <xf numFmtId="43" fontId="13" fillId="3" borderId="6" xfId="1" applyFont="1" applyFill="1" applyBorder="1" applyAlignment="1">
      <alignment vertical="center"/>
    </xf>
    <xf numFmtId="0" fontId="6" fillId="7" borderId="1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2" fontId="23" fillId="6" borderId="0" xfId="4" applyNumberFormat="1" applyFont="1" applyFill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3" fontId="9" fillId="5" borderId="6" xfId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43" fontId="10" fillId="0" borderId="6" xfId="1" applyFont="1" applyBorder="1" applyAlignment="1">
      <alignment horizontal="center" vertical="center" wrapText="1"/>
    </xf>
    <xf numFmtId="43" fontId="10" fillId="6" borderId="6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top" wrapText="1"/>
    </xf>
    <xf numFmtId="43" fontId="10" fillId="3" borderId="1" xfId="1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/>
    </xf>
    <xf numFmtId="2" fontId="14" fillId="3" borderId="6" xfId="0" applyNumberFormat="1" applyFont="1" applyFill="1" applyBorder="1" applyAlignment="1">
      <alignment vertical="center"/>
    </xf>
    <xf numFmtId="43" fontId="10" fillId="3" borderId="6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wrapText="1"/>
    </xf>
    <xf numFmtId="43" fontId="10" fillId="3" borderId="1" xfId="1" applyFont="1" applyFill="1" applyBorder="1" applyAlignment="1">
      <alignment horizontal="right" vertical="center" wrapText="1"/>
    </xf>
    <xf numFmtId="0" fontId="27" fillId="3" borderId="18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vertical="center" wrapText="1"/>
    </xf>
    <xf numFmtId="43" fontId="27" fillId="3" borderId="1" xfId="1" applyFont="1" applyFill="1" applyBorder="1" applyAlignment="1">
      <alignment horizontal="right" vertical="center" wrapText="1"/>
    </xf>
    <xf numFmtId="43" fontId="28" fillId="3" borderId="6" xfId="1" applyFont="1" applyFill="1" applyBorder="1" applyAlignment="1">
      <alignment horizontal="right" vertical="center" wrapText="1"/>
    </xf>
    <xf numFmtId="43" fontId="27" fillId="3" borderId="6" xfId="1" applyFont="1" applyFill="1" applyBorder="1" applyAlignment="1">
      <alignment horizontal="right" vertical="center" wrapText="1"/>
    </xf>
    <xf numFmtId="0" fontId="27" fillId="3" borderId="18" xfId="0" applyFont="1" applyFill="1" applyBorder="1" applyAlignment="1">
      <alignment horizontal="center" vertical="center" wrapText="1"/>
    </xf>
    <xf numFmtId="43" fontId="29" fillId="7" borderId="6" xfId="1" applyFont="1" applyFill="1" applyBorder="1" applyAlignment="1" applyProtection="1">
      <alignment horizontal="right" vertical="center" wrapText="1"/>
    </xf>
    <xf numFmtId="43" fontId="10" fillId="3" borderId="1" xfId="1" applyFont="1" applyFill="1" applyBorder="1" applyAlignment="1">
      <alignment vertical="center"/>
    </xf>
    <xf numFmtId="43" fontId="10" fillId="3" borderId="1" xfId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vertical="center" wrapText="1"/>
    </xf>
    <xf numFmtId="43" fontId="27" fillId="3" borderId="6" xfId="1" applyFont="1" applyFill="1" applyBorder="1" applyAlignment="1">
      <alignment vertical="center" wrapText="1"/>
    </xf>
    <xf numFmtId="0" fontId="15" fillId="6" borderId="5" xfId="0" applyFont="1" applyFill="1" applyBorder="1" applyAlignment="1">
      <alignment horizontal="center" wrapText="1"/>
    </xf>
    <xf numFmtId="43" fontId="15" fillId="6" borderId="3" xfId="1" applyFont="1" applyFill="1" applyBorder="1" applyAlignment="1">
      <alignment wrapText="1"/>
    </xf>
    <xf numFmtId="43" fontId="30" fillId="0" borderId="6" xfId="1" applyFont="1" applyBorder="1" applyAlignment="1">
      <alignment horizontal="right" vertical="center" wrapText="1"/>
    </xf>
    <xf numFmtId="43" fontId="29" fillId="3" borderId="6" xfId="1" applyFont="1" applyFill="1" applyBorder="1" applyAlignment="1">
      <alignment vertical="center" wrapText="1"/>
    </xf>
    <xf numFmtId="0" fontId="31" fillId="8" borderId="17" xfId="5" applyFont="1" applyAlignment="1">
      <alignment horizontal="left" vertical="center" wrapText="1"/>
    </xf>
    <xf numFmtId="0" fontId="31" fillId="8" borderId="1" xfId="5" applyFont="1" applyBorder="1" applyAlignment="1">
      <alignment horizontal="left" vertical="center" wrapText="1"/>
    </xf>
    <xf numFmtId="0" fontId="21" fillId="7" borderId="0" xfId="4" applyFont="1" applyFill="1" applyAlignment="1">
      <alignment horizontal="right" vertical="center" wrapText="1"/>
    </xf>
    <xf numFmtId="43" fontId="21" fillId="7" borderId="0" xfId="1" applyFont="1" applyFill="1" applyBorder="1" applyAlignment="1" applyProtection="1">
      <alignment horizontal="righ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3" fontId="13" fillId="3" borderId="6" xfId="0" applyNumberFormat="1" applyFont="1" applyFill="1" applyBorder="1" applyAlignment="1">
      <alignment vertical="center"/>
    </xf>
    <xf numFmtId="43" fontId="2" fillId="3" borderId="7" xfId="1" applyFont="1" applyFill="1" applyBorder="1"/>
    <xf numFmtId="43" fontId="10" fillId="3" borderId="1" xfId="1" applyFont="1" applyFill="1" applyBorder="1" applyAlignment="1"/>
    <xf numFmtId="0" fontId="2" fillId="3" borderId="2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23" xfId="1" applyFont="1" applyFill="1" applyBorder="1" applyAlignment="1">
      <alignment vertical="center"/>
    </xf>
    <xf numFmtId="43" fontId="2" fillId="3" borderId="23" xfId="1" applyFont="1" applyFill="1" applyBorder="1"/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vertical="center" wrapText="1"/>
    </xf>
    <xf numFmtId="43" fontId="2" fillId="3" borderId="7" xfId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/>
    </xf>
    <xf numFmtId="0" fontId="32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left" vertical="center" wrapText="1"/>
    </xf>
    <xf numFmtId="0" fontId="32" fillId="3" borderId="1" xfId="3" applyFont="1" applyFill="1" applyBorder="1" applyAlignment="1">
      <alignment horizontal="left" vertical="center" wrapText="1"/>
    </xf>
    <xf numFmtId="43" fontId="32" fillId="3" borderId="1" xfId="1" applyFont="1" applyFill="1" applyBorder="1" applyAlignment="1">
      <alignment horizontal="right" vertical="center"/>
    </xf>
    <xf numFmtId="43" fontId="32" fillId="3" borderId="1" xfId="1" applyFont="1" applyFill="1" applyBorder="1" applyAlignment="1">
      <alignment horizontal="right"/>
    </xf>
    <xf numFmtId="0" fontId="10" fillId="3" borderId="1" xfId="3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right"/>
    </xf>
    <xf numFmtId="0" fontId="10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center" vertical="center"/>
    </xf>
    <xf numFmtId="43" fontId="21" fillId="7" borderId="23" xfId="1" applyFont="1" applyFill="1" applyBorder="1" applyAlignment="1" applyProtection="1">
      <alignment horizontal="right" vertical="center" wrapText="1"/>
    </xf>
    <xf numFmtId="43" fontId="10" fillId="6" borderId="24" xfId="1" applyFont="1" applyFill="1" applyBorder="1" applyAlignment="1">
      <alignment horizontal="right" vertical="center" wrapText="1"/>
    </xf>
    <xf numFmtId="43" fontId="15" fillId="6" borderId="25" xfId="1" applyFont="1" applyFill="1" applyBorder="1" applyAlignment="1">
      <alignment wrapText="1"/>
    </xf>
    <xf numFmtId="43" fontId="12" fillId="0" borderId="1" xfId="1" applyFont="1" applyBorder="1" applyAlignment="1">
      <alignment horizontal="right" vertical="center" wrapText="1"/>
    </xf>
    <xf numFmtId="43" fontId="13" fillId="3" borderId="1" xfId="1" applyFont="1" applyFill="1" applyBorder="1" applyAlignment="1">
      <alignment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center" wrapText="1"/>
    </xf>
    <xf numFmtId="164" fontId="9" fillId="5" borderId="23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justify" vertical="center" wrapText="1"/>
    </xf>
    <xf numFmtId="0" fontId="9" fillId="5" borderId="23" xfId="0" applyFont="1" applyFill="1" applyBorder="1" applyAlignment="1">
      <alignment horizontal="center" vertical="center" wrapText="1"/>
    </xf>
    <xf numFmtId="43" fontId="9" fillId="5" borderId="23" xfId="1" applyFont="1" applyFill="1" applyBorder="1" applyAlignment="1">
      <alignment horizontal="center" vertical="center" wrapText="1"/>
    </xf>
    <xf numFmtId="43" fontId="19" fillId="5" borderId="23" xfId="1" applyFont="1" applyFill="1" applyBorder="1" applyAlignment="1">
      <alignment horizontal="center" vertical="center" wrapText="1"/>
    </xf>
    <xf numFmtId="43" fontId="9" fillId="5" borderId="5" xfId="1" applyFont="1" applyFill="1" applyBorder="1" applyAlignment="1">
      <alignment horizontal="center" vertical="center" wrapText="1"/>
    </xf>
    <xf numFmtId="165" fontId="19" fillId="5" borderId="23" xfId="0" applyNumberFormat="1" applyFont="1" applyFill="1" applyBorder="1" applyAlignment="1">
      <alignment horizontal="center" vertical="center" wrapText="1"/>
    </xf>
    <xf numFmtId="164" fontId="15" fillId="5" borderId="22" xfId="0" applyNumberFormat="1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justify" vertical="center" wrapText="1"/>
    </xf>
    <xf numFmtId="0" fontId="15" fillId="5" borderId="23" xfId="0" applyFont="1" applyFill="1" applyBorder="1" applyAlignment="1">
      <alignment horizontal="center" vertical="center" wrapText="1"/>
    </xf>
    <xf numFmtId="43" fontId="15" fillId="5" borderId="23" xfId="1" applyFont="1" applyFill="1" applyBorder="1" applyAlignment="1">
      <alignment horizontal="center" vertical="center" wrapText="1"/>
    </xf>
    <xf numFmtId="165" fontId="19" fillId="5" borderId="5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right" vertical="center" wrapText="1"/>
    </xf>
    <xf numFmtId="0" fontId="24" fillId="3" borderId="7" xfId="0" applyFont="1" applyFill="1" applyBorder="1" applyAlignment="1">
      <alignment horizontal="right" vertical="center" wrapText="1"/>
    </xf>
    <xf numFmtId="0" fontId="24" fillId="3" borderId="10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43" fontId="22" fillId="3" borderId="6" xfId="1" applyFont="1" applyFill="1" applyBorder="1" applyAlignment="1">
      <alignment horizontal="center"/>
    </xf>
    <xf numFmtId="43" fontId="22" fillId="3" borderId="10" xfId="1" applyFont="1" applyFill="1" applyBorder="1" applyAlignment="1">
      <alignment horizontal="center"/>
    </xf>
    <xf numFmtId="0" fontId="13" fillId="3" borderId="6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2" fontId="23" fillId="6" borderId="0" xfId="4" applyNumberFormat="1" applyFont="1" applyFill="1" applyAlignment="1">
      <alignment horizontal="center" vertical="center" wrapText="1"/>
    </xf>
    <xf numFmtId="0" fontId="21" fillId="7" borderId="6" xfId="4" applyFont="1" applyFill="1" applyBorder="1" applyAlignment="1">
      <alignment horizontal="right" vertical="center" wrapText="1"/>
    </xf>
    <xf numFmtId="0" fontId="21" fillId="7" borderId="7" xfId="4" applyFont="1" applyFill="1" applyBorder="1" applyAlignment="1">
      <alignment horizontal="right" vertical="center" wrapText="1"/>
    </xf>
    <xf numFmtId="0" fontId="21" fillId="7" borderId="10" xfId="4" applyFont="1" applyFill="1" applyBorder="1" applyAlignment="1">
      <alignment horizontal="right" vertical="center" wrapText="1"/>
    </xf>
    <xf numFmtId="2" fontId="25" fillId="5" borderId="1" xfId="0" applyNumberFormat="1" applyFont="1" applyFill="1" applyBorder="1" applyAlignment="1">
      <alignment horizontal="center" vertical="center" wrapText="1"/>
    </xf>
    <xf numFmtId="2" fontId="25" fillId="5" borderId="6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2" fontId="23" fillId="6" borderId="0" xfId="4" applyNumberFormat="1" applyFont="1" applyFill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13" fillId="3" borderId="19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2" fillId="3" borderId="1" xfId="3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8"/>
  <sheetViews>
    <sheetView tabSelected="1" view="pageBreakPreview" zoomScale="130" zoomScaleSheetLayoutView="130" workbookViewId="0">
      <selection activeCell="F8" sqref="F8"/>
    </sheetView>
  </sheetViews>
  <sheetFormatPr defaultColWidth="9.140625" defaultRowHeight="12.75" x14ac:dyDescent="0.25"/>
  <cols>
    <col min="1" max="1" width="9.140625" style="14" customWidth="1"/>
    <col min="2" max="2" width="48.28515625" style="15" customWidth="1"/>
    <col min="3" max="3" width="11.140625" style="2" customWidth="1"/>
    <col min="4" max="4" width="11.85546875" style="34" customWidth="1"/>
    <col min="5" max="5" width="13.7109375" style="34" customWidth="1"/>
    <col min="6" max="6" width="10.28515625" style="34" customWidth="1"/>
    <col min="7" max="7" width="16.28515625" style="34" customWidth="1"/>
    <col min="8" max="8" width="19.85546875" style="56" customWidth="1"/>
    <col min="9" max="9" width="9.140625" style="1"/>
    <col min="10" max="10" width="11.7109375" style="1" bestFit="1" customWidth="1"/>
    <col min="11" max="38" width="9.140625" style="1"/>
    <col min="39" max="16384" width="9.140625" style="2"/>
  </cols>
  <sheetData>
    <row r="1" spans="1:38" s="20" customFormat="1" ht="32.25" customHeight="1" x14ac:dyDescent="0.25">
      <c r="A1" s="199" t="s">
        <v>25</v>
      </c>
      <c r="B1" s="199"/>
      <c r="C1" s="199"/>
      <c r="D1" s="199"/>
      <c r="E1" s="199"/>
      <c r="F1" s="199"/>
      <c r="G1" s="199"/>
      <c r="H1" s="20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s="20" customFormat="1" ht="26.25" customHeight="1" x14ac:dyDescent="0.25">
      <c r="A2" s="200" t="s">
        <v>137</v>
      </c>
      <c r="B2" s="201"/>
      <c r="C2" s="201"/>
      <c r="D2" s="201"/>
      <c r="E2" s="201"/>
      <c r="F2" s="201"/>
      <c r="G2" s="201"/>
      <c r="H2" s="20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9.25" customHeight="1" x14ac:dyDescent="0.25">
      <c r="A3" s="200" t="s">
        <v>556</v>
      </c>
      <c r="B3" s="201"/>
      <c r="C3" s="201"/>
      <c r="D3" s="201"/>
      <c r="E3" s="201"/>
      <c r="F3" s="201"/>
      <c r="G3" s="201"/>
      <c r="H3" s="201"/>
    </row>
    <row r="4" spans="1:38" ht="37.15" customHeight="1" x14ac:dyDescent="0.25">
      <c r="A4" s="60" t="s">
        <v>0</v>
      </c>
      <c r="B4" s="61" t="s">
        <v>30</v>
      </c>
      <c r="C4" s="61" t="s">
        <v>129</v>
      </c>
      <c r="D4" s="62" t="s">
        <v>135</v>
      </c>
      <c r="E4" s="62" t="s">
        <v>114</v>
      </c>
      <c r="F4" s="57" t="s">
        <v>111</v>
      </c>
      <c r="G4" s="62" t="s">
        <v>115</v>
      </c>
      <c r="H4" s="68" t="s">
        <v>112</v>
      </c>
    </row>
    <row r="5" spans="1:38" s="63" customFormat="1" ht="25.15" customHeight="1" x14ac:dyDescent="0.25">
      <c r="A5" s="36"/>
      <c r="B5" s="26"/>
      <c r="C5" s="27"/>
      <c r="D5" s="30"/>
      <c r="E5" s="30"/>
      <c r="F5" s="30"/>
      <c r="G5" s="45"/>
      <c r="H5" s="51"/>
    </row>
    <row r="6" spans="1:38" s="3" customFormat="1" ht="15.75" x14ac:dyDescent="0.25">
      <c r="A6" s="17" t="s">
        <v>11</v>
      </c>
      <c r="B6" s="18" t="s">
        <v>24</v>
      </c>
      <c r="C6" s="37"/>
      <c r="D6" s="29"/>
      <c r="E6" s="29"/>
      <c r="F6" s="29"/>
      <c r="G6" s="29"/>
      <c r="H6" s="29"/>
    </row>
    <row r="7" spans="1:38" s="4" customFormat="1" ht="67.150000000000006" customHeight="1" x14ac:dyDescent="0.25">
      <c r="A7" s="202" t="s">
        <v>558</v>
      </c>
      <c r="B7" s="202"/>
      <c r="C7" s="202"/>
      <c r="D7" s="202"/>
      <c r="E7" s="202"/>
      <c r="F7" s="202"/>
      <c r="G7" s="202"/>
      <c r="H7" s="202"/>
    </row>
    <row r="8" spans="1:38" s="1" customFormat="1" ht="20.25" customHeight="1" x14ac:dyDescent="0.25">
      <c r="A8" s="23"/>
      <c r="B8" s="24"/>
      <c r="C8" s="25"/>
      <c r="D8" s="32"/>
      <c r="E8" s="32"/>
      <c r="F8" s="32"/>
      <c r="G8" s="32"/>
      <c r="H8" s="52"/>
    </row>
    <row r="9" spans="1:38" s="1" customFormat="1" ht="45" x14ac:dyDescent="0.25">
      <c r="A9" s="64" t="s">
        <v>32</v>
      </c>
      <c r="B9" s="65" t="s">
        <v>31</v>
      </c>
      <c r="C9" s="61" t="s">
        <v>129</v>
      </c>
      <c r="D9" s="62" t="s">
        <v>1</v>
      </c>
      <c r="E9" s="62" t="s">
        <v>114</v>
      </c>
      <c r="F9" s="57" t="s">
        <v>111</v>
      </c>
      <c r="G9" s="62" t="s">
        <v>115</v>
      </c>
      <c r="H9" s="68" t="s">
        <v>112</v>
      </c>
    </row>
    <row r="10" spans="1:38" ht="43.5" customHeight="1" x14ac:dyDescent="0.25">
      <c r="A10" s="7" t="s">
        <v>33</v>
      </c>
      <c r="B10" s="5" t="s">
        <v>35</v>
      </c>
      <c r="C10" s="6" t="s">
        <v>97</v>
      </c>
      <c r="D10" s="28">
        <v>1</v>
      </c>
      <c r="E10" s="28"/>
      <c r="F10" s="31">
        <f t="shared" ref="F10:F13" si="0">E10*0.18</f>
        <v>0</v>
      </c>
      <c r="G10" s="31">
        <f t="shared" ref="G10:G13" si="1">E10+F10</f>
        <v>0</v>
      </c>
      <c r="H10" s="71">
        <f t="shared" ref="H10:H13" si="2">D10*G10</f>
        <v>0</v>
      </c>
    </row>
    <row r="11" spans="1:38" ht="38.25" x14ac:dyDescent="0.25">
      <c r="A11" s="7" t="s">
        <v>36</v>
      </c>
      <c r="B11" s="5" t="s">
        <v>394</v>
      </c>
      <c r="C11" s="6" t="s">
        <v>97</v>
      </c>
      <c r="D11" s="28">
        <v>1</v>
      </c>
      <c r="E11" s="28"/>
      <c r="F11" s="31">
        <f t="shared" si="0"/>
        <v>0</v>
      </c>
      <c r="G11" s="31">
        <f t="shared" si="1"/>
        <v>0</v>
      </c>
      <c r="H11" s="71">
        <f t="shared" si="2"/>
        <v>0</v>
      </c>
    </row>
    <row r="12" spans="1:38" ht="53.25" customHeight="1" x14ac:dyDescent="0.25">
      <c r="A12" s="7" t="s">
        <v>37</v>
      </c>
      <c r="B12" s="5" t="s">
        <v>395</v>
      </c>
      <c r="C12" s="6" t="s">
        <v>97</v>
      </c>
      <c r="D12" s="28">
        <v>1</v>
      </c>
      <c r="E12" s="28"/>
      <c r="F12" s="31">
        <f t="shared" si="0"/>
        <v>0</v>
      </c>
      <c r="G12" s="31">
        <f t="shared" si="1"/>
        <v>0</v>
      </c>
      <c r="H12" s="71">
        <f t="shared" si="2"/>
        <v>0</v>
      </c>
    </row>
    <row r="13" spans="1:38" ht="47.25" customHeight="1" x14ac:dyDescent="0.25">
      <c r="A13" s="7" t="s">
        <v>34</v>
      </c>
      <c r="B13" s="5" t="s">
        <v>396</v>
      </c>
      <c r="C13" s="6" t="s">
        <v>97</v>
      </c>
      <c r="D13" s="28">
        <v>1</v>
      </c>
      <c r="E13" s="28"/>
      <c r="F13" s="31">
        <f t="shared" si="0"/>
        <v>0</v>
      </c>
      <c r="G13" s="31">
        <f t="shared" si="1"/>
        <v>0</v>
      </c>
      <c r="H13" s="71">
        <f t="shared" si="2"/>
        <v>0</v>
      </c>
    </row>
    <row r="14" spans="1:38" ht="30" customHeight="1" x14ac:dyDescent="0.25">
      <c r="A14" s="195"/>
      <c r="B14" s="195" t="s">
        <v>13</v>
      </c>
      <c r="C14" s="196" t="s">
        <v>116</v>
      </c>
      <c r="D14" s="197"/>
      <c r="E14" s="197"/>
      <c r="F14" s="197"/>
      <c r="G14" s="198"/>
      <c r="H14" s="70">
        <f>SUM(H10:H13)</f>
        <v>0</v>
      </c>
    </row>
    <row r="15" spans="1:38" s="1" customFormat="1" ht="19.5" customHeight="1" x14ac:dyDescent="0.25">
      <c r="A15" s="23"/>
      <c r="B15" s="24"/>
      <c r="C15" s="25"/>
      <c r="D15" s="32"/>
      <c r="E15" s="32"/>
      <c r="F15" s="32"/>
      <c r="G15" s="32"/>
      <c r="H15" s="52"/>
    </row>
    <row r="16" spans="1:38" s="1" customFormat="1" ht="45" x14ac:dyDescent="0.25">
      <c r="A16" s="64" t="s">
        <v>42</v>
      </c>
      <c r="B16" s="65" t="s">
        <v>3</v>
      </c>
      <c r="C16" s="61" t="s">
        <v>129</v>
      </c>
      <c r="D16" s="62" t="s">
        <v>1</v>
      </c>
      <c r="E16" s="62" t="s">
        <v>114</v>
      </c>
      <c r="F16" s="57" t="s">
        <v>111</v>
      </c>
      <c r="G16" s="62" t="s">
        <v>115</v>
      </c>
      <c r="H16" s="68" t="s">
        <v>112</v>
      </c>
      <c r="J16" s="33"/>
    </row>
    <row r="17" spans="1:10" s="66" customFormat="1" ht="51" x14ac:dyDescent="0.25">
      <c r="A17" s="7" t="s">
        <v>43</v>
      </c>
      <c r="B17" s="10" t="s">
        <v>397</v>
      </c>
      <c r="C17" s="6" t="s">
        <v>27</v>
      </c>
      <c r="D17" s="44">
        <v>1</v>
      </c>
      <c r="E17" s="44"/>
      <c r="F17" s="44">
        <f>E17*0.18</f>
        <v>0</v>
      </c>
      <c r="G17" s="28">
        <f>E17+F17</f>
        <v>0</v>
      </c>
      <c r="H17" s="53">
        <f>D17*G17</f>
        <v>0</v>
      </c>
    </row>
    <row r="18" spans="1:10" ht="54" customHeight="1" x14ac:dyDescent="0.25">
      <c r="A18" s="7" t="s">
        <v>44</v>
      </c>
      <c r="B18" s="10" t="s">
        <v>398</v>
      </c>
      <c r="C18" s="6" t="s">
        <v>27</v>
      </c>
      <c r="D18" s="44">
        <v>1</v>
      </c>
      <c r="E18" s="44"/>
      <c r="F18" s="44">
        <f t="shared" ref="F18:F26" si="3">E18*0.18</f>
        <v>0</v>
      </c>
      <c r="G18" s="28">
        <f t="shared" ref="G18:G26" si="4">E18+F18</f>
        <v>0</v>
      </c>
      <c r="H18" s="53">
        <f t="shared" ref="H18:H26" si="5">D18*G18</f>
        <v>0</v>
      </c>
    </row>
    <row r="19" spans="1:10" ht="54" customHeight="1" x14ac:dyDescent="0.25">
      <c r="A19" s="7" t="s">
        <v>45</v>
      </c>
      <c r="B19" s="5" t="s">
        <v>399</v>
      </c>
      <c r="C19" s="6" t="s">
        <v>27</v>
      </c>
      <c r="D19" s="44">
        <v>1</v>
      </c>
      <c r="E19" s="44"/>
      <c r="F19" s="44">
        <f t="shared" si="3"/>
        <v>0</v>
      </c>
      <c r="G19" s="28">
        <f t="shared" si="4"/>
        <v>0</v>
      </c>
      <c r="H19" s="53">
        <f t="shared" si="5"/>
        <v>0</v>
      </c>
    </row>
    <row r="20" spans="1:10" ht="40.5" customHeight="1" x14ac:dyDescent="0.25">
      <c r="A20" s="7" t="s">
        <v>46</v>
      </c>
      <c r="B20" s="5" t="s">
        <v>38</v>
      </c>
      <c r="C20" s="6" t="s">
        <v>27</v>
      </c>
      <c r="D20" s="44">
        <v>1</v>
      </c>
      <c r="E20" s="44"/>
      <c r="F20" s="44">
        <f t="shared" si="3"/>
        <v>0</v>
      </c>
      <c r="G20" s="28">
        <f t="shared" si="4"/>
        <v>0</v>
      </c>
      <c r="H20" s="53">
        <f t="shared" si="5"/>
        <v>0</v>
      </c>
      <c r="J20" s="33"/>
    </row>
    <row r="21" spans="1:10" ht="41.25" customHeight="1" x14ac:dyDescent="0.25">
      <c r="A21" s="7" t="s">
        <v>47</v>
      </c>
      <c r="B21" s="10" t="s">
        <v>400</v>
      </c>
      <c r="C21" s="6" t="s">
        <v>27</v>
      </c>
      <c r="D21" s="44">
        <v>1</v>
      </c>
      <c r="E21" s="44"/>
      <c r="F21" s="44">
        <f t="shared" si="3"/>
        <v>0</v>
      </c>
      <c r="G21" s="28">
        <f t="shared" si="4"/>
        <v>0</v>
      </c>
      <c r="H21" s="53">
        <f t="shared" si="5"/>
        <v>0</v>
      </c>
    </row>
    <row r="22" spans="1:10" ht="41.25" customHeight="1" x14ac:dyDescent="0.25">
      <c r="A22" s="7" t="s">
        <v>48</v>
      </c>
      <c r="B22" s="10" t="s">
        <v>401</v>
      </c>
      <c r="C22" s="6" t="s">
        <v>27</v>
      </c>
      <c r="D22" s="44">
        <v>1</v>
      </c>
      <c r="E22" s="44"/>
      <c r="F22" s="44">
        <f t="shared" si="3"/>
        <v>0</v>
      </c>
      <c r="G22" s="28">
        <f t="shared" si="4"/>
        <v>0</v>
      </c>
      <c r="H22" s="53">
        <f t="shared" si="5"/>
        <v>0</v>
      </c>
    </row>
    <row r="23" spans="1:10" ht="40.5" customHeight="1" x14ac:dyDescent="0.25">
      <c r="A23" s="7" t="s">
        <v>49</v>
      </c>
      <c r="B23" s="10" t="s">
        <v>39</v>
      </c>
      <c r="C23" s="6" t="s">
        <v>27</v>
      </c>
      <c r="D23" s="44">
        <v>1</v>
      </c>
      <c r="E23" s="44"/>
      <c r="F23" s="44">
        <f t="shared" si="3"/>
        <v>0</v>
      </c>
      <c r="G23" s="28">
        <f t="shared" si="4"/>
        <v>0</v>
      </c>
      <c r="H23" s="53">
        <f t="shared" si="5"/>
        <v>0</v>
      </c>
    </row>
    <row r="24" spans="1:10" ht="76.150000000000006" customHeight="1" x14ac:dyDescent="0.25">
      <c r="A24" s="7" t="s">
        <v>50</v>
      </c>
      <c r="B24" s="10" t="s">
        <v>402</v>
      </c>
      <c r="C24" s="6" t="s">
        <v>97</v>
      </c>
      <c r="D24" s="44">
        <v>1</v>
      </c>
      <c r="E24" s="44"/>
      <c r="F24" s="44">
        <f t="shared" si="3"/>
        <v>0</v>
      </c>
      <c r="G24" s="28">
        <f t="shared" si="4"/>
        <v>0</v>
      </c>
      <c r="H24" s="53">
        <f t="shared" si="5"/>
        <v>0</v>
      </c>
    </row>
    <row r="25" spans="1:10" ht="38.25" x14ac:dyDescent="0.25">
      <c r="A25" s="7" t="s">
        <v>51</v>
      </c>
      <c r="B25" s="5" t="s">
        <v>403</v>
      </c>
      <c r="C25" s="6" t="s">
        <v>26</v>
      </c>
      <c r="D25" s="44">
        <v>1</v>
      </c>
      <c r="E25" s="44"/>
      <c r="F25" s="44">
        <f t="shared" si="3"/>
        <v>0</v>
      </c>
      <c r="G25" s="28">
        <f t="shared" si="4"/>
        <v>0</v>
      </c>
      <c r="H25" s="53">
        <f t="shared" si="5"/>
        <v>0</v>
      </c>
    </row>
    <row r="26" spans="1:10" ht="51.6" customHeight="1" x14ac:dyDescent="0.25">
      <c r="A26" s="7" t="s">
        <v>103</v>
      </c>
      <c r="B26" s="5" t="s">
        <v>404</v>
      </c>
      <c r="C26" s="6" t="s">
        <v>98</v>
      </c>
      <c r="D26" s="44">
        <v>1</v>
      </c>
      <c r="E26" s="44"/>
      <c r="F26" s="44">
        <f t="shared" si="3"/>
        <v>0</v>
      </c>
      <c r="G26" s="28">
        <f t="shared" si="4"/>
        <v>0</v>
      </c>
      <c r="H26" s="53">
        <f t="shared" si="5"/>
        <v>0</v>
      </c>
    </row>
    <row r="27" spans="1:10" ht="30.6" customHeight="1" x14ac:dyDescent="0.25">
      <c r="A27" s="195"/>
      <c r="B27" s="195" t="s">
        <v>14</v>
      </c>
      <c r="C27" s="196" t="s">
        <v>117</v>
      </c>
      <c r="D27" s="197"/>
      <c r="E27" s="197"/>
      <c r="F27" s="197"/>
      <c r="G27" s="198" t="s">
        <v>8</v>
      </c>
      <c r="H27" s="70">
        <f>SUM(H17:H26)</f>
        <v>0</v>
      </c>
    </row>
    <row r="28" spans="1:10" s="1" customFormat="1" ht="22.5" customHeight="1" x14ac:dyDescent="0.25">
      <c r="A28" s="23"/>
      <c r="B28" s="24"/>
      <c r="C28" s="25"/>
      <c r="D28" s="32"/>
      <c r="E28" s="32"/>
      <c r="F28" s="32"/>
      <c r="G28" s="32"/>
      <c r="H28" s="52"/>
    </row>
    <row r="29" spans="1:10" s="1" customFormat="1" ht="45" x14ac:dyDescent="0.25">
      <c r="A29" s="64" t="s">
        <v>52</v>
      </c>
      <c r="B29" s="65" t="s">
        <v>6</v>
      </c>
      <c r="C29" s="61" t="s">
        <v>129</v>
      </c>
      <c r="D29" s="62" t="s">
        <v>1</v>
      </c>
      <c r="E29" s="62" t="s">
        <v>114</v>
      </c>
      <c r="F29" s="57" t="s">
        <v>111</v>
      </c>
      <c r="G29" s="62" t="s">
        <v>115</v>
      </c>
      <c r="H29" s="68" t="s">
        <v>112</v>
      </c>
    </row>
    <row r="30" spans="1:10" s="66" customFormat="1" ht="114.75" x14ac:dyDescent="0.25">
      <c r="A30" s="7" t="s">
        <v>53</v>
      </c>
      <c r="B30" s="5" t="s">
        <v>405</v>
      </c>
      <c r="C30" s="6" t="s">
        <v>5</v>
      </c>
      <c r="D30" s="28">
        <v>1</v>
      </c>
      <c r="E30" s="28">
        <v>0</v>
      </c>
      <c r="F30" s="28">
        <f>E30*0.18</f>
        <v>0</v>
      </c>
      <c r="G30" s="28">
        <f>E30+F30</f>
        <v>0</v>
      </c>
      <c r="H30" s="53">
        <f>D30*G30</f>
        <v>0</v>
      </c>
    </row>
    <row r="31" spans="1:10" ht="28.9" customHeight="1" x14ac:dyDescent="0.25">
      <c r="A31" s="195"/>
      <c r="B31" s="195"/>
      <c r="C31" s="196" t="s">
        <v>118</v>
      </c>
      <c r="D31" s="197"/>
      <c r="E31" s="197"/>
      <c r="F31" s="197"/>
      <c r="G31" s="198" t="s">
        <v>9</v>
      </c>
      <c r="H31" s="70">
        <f>SUM(H30)</f>
        <v>0</v>
      </c>
    </row>
    <row r="32" spans="1:10" s="1" customFormat="1" ht="15" customHeight="1" x14ac:dyDescent="0.25">
      <c r="A32" s="23"/>
      <c r="B32" s="24"/>
      <c r="C32" s="25"/>
      <c r="D32" s="32"/>
      <c r="E32" s="32"/>
      <c r="F32" s="32"/>
      <c r="G32" s="32"/>
      <c r="H32" s="52"/>
    </row>
    <row r="33" spans="1:13" s="1" customFormat="1" ht="45" x14ac:dyDescent="0.25">
      <c r="A33" s="21" t="s">
        <v>54</v>
      </c>
      <c r="B33" s="22" t="s">
        <v>7</v>
      </c>
      <c r="C33" s="61" t="s">
        <v>129</v>
      </c>
      <c r="D33" s="62" t="s">
        <v>1</v>
      </c>
      <c r="E33" s="62" t="s">
        <v>114</v>
      </c>
      <c r="F33" s="57" t="s">
        <v>111</v>
      </c>
      <c r="G33" s="62" t="s">
        <v>115</v>
      </c>
      <c r="H33" s="68" t="s">
        <v>112</v>
      </c>
    </row>
    <row r="34" spans="1:13" s="4" customFormat="1" ht="39" customHeight="1" x14ac:dyDescent="0.25">
      <c r="A34" s="7" t="s">
        <v>55</v>
      </c>
      <c r="B34" s="5" t="s">
        <v>406</v>
      </c>
      <c r="C34" s="6" t="s">
        <v>97</v>
      </c>
      <c r="D34" s="28">
        <v>1</v>
      </c>
      <c r="E34" s="28"/>
      <c r="F34" s="28">
        <f>E34*0.18</f>
        <v>0</v>
      </c>
      <c r="G34" s="28">
        <f>E34+F34</f>
        <v>0</v>
      </c>
      <c r="H34" s="53">
        <f>D34*G34</f>
        <v>0</v>
      </c>
    </row>
    <row r="35" spans="1:13" s="4" customFormat="1" ht="39.6" customHeight="1" x14ac:dyDescent="0.25">
      <c r="A35" s="7" t="s">
        <v>56</v>
      </c>
      <c r="B35" s="5" t="s">
        <v>407</v>
      </c>
      <c r="C35" s="6" t="s">
        <v>97</v>
      </c>
      <c r="D35" s="28">
        <v>1</v>
      </c>
      <c r="E35" s="28"/>
      <c r="F35" s="28"/>
      <c r="G35" s="28"/>
      <c r="H35" s="53">
        <f t="shared" ref="H35:H39" si="6">D35*G35</f>
        <v>0</v>
      </c>
    </row>
    <row r="36" spans="1:13" s="4" customFormat="1" ht="34.15" customHeight="1" x14ac:dyDescent="0.25">
      <c r="A36" s="7" t="s">
        <v>138</v>
      </c>
      <c r="B36" s="5" t="s">
        <v>408</v>
      </c>
      <c r="C36" s="6" t="s">
        <v>97</v>
      </c>
      <c r="D36" s="28">
        <v>1</v>
      </c>
      <c r="E36" s="28"/>
      <c r="F36" s="28"/>
      <c r="G36" s="28"/>
      <c r="H36" s="53">
        <f t="shared" si="6"/>
        <v>0</v>
      </c>
    </row>
    <row r="37" spans="1:13" s="4" customFormat="1" ht="43.15" customHeight="1" x14ac:dyDescent="0.25">
      <c r="A37" s="7" t="s">
        <v>139</v>
      </c>
      <c r="B37" s="5" t="s">
        <v>391</v>
      </c>
      <c r="C37" s="6" t="s">
        <v>12</v>
      </c>
      <c r="D37" s="28">
        <v>1</v>
      </c>
      <c r="E37" s="28"/>
      <c r="F37" s="28"/>
      <c r="G37" s="28"/>
      <c r="H37" s="53"/>
    </row>
    <row r="38" spans="1:13" s="4" customFormat="1" ht="43.15" customHeight="1" x14ac:dyDescent="0.25">
      <c r="A38" s="7" t="s">
        <v>390</v>
      </c>
      <c r="B38" s="5" t="s">
        <v>409</v>
      </c>
      <c r="C38" s="6" t="s">
        <v>12</v>
      </c>
      <c r="D38" s="28">
        <v>1</v>
      </c>
      <c r="E38" s="28"/>
      <c r="F38" s="28"/>
      <c r="G38" s="28"/>
      <c r="H38" s="53"/>
    </row>
    <row r="39" spans="1:13" ht="46.9" customHeight="1" x14ac:dyDescent="0.25">
      <c r="A39" s="7" t="s">
        <v>393</v>
      </c>
      <c r="B39" s="5" t="s">
        <v>410</v>
      </c>
      <c r="C39" s="6" t="s">
        <v>249</v>
      </c>
      <c r="D39" s="28">
        <v>1</v>
      </c>
      <c r="E39" s="28"/>
      <c r="F39" s="28">
        <f>E39*0.18</f>
        <v>0</v>
      </c>
      <c r="G39" s="28">
        <f>E39+F39</f>
        <v>0</v>
      </c>
      <c r="H39" s="53">
        <f t="shared" si="6"/>
        <v>0</v>
      </c>
      <c r="M39" s="35"/>
    </row>
    <row r="40" spans="1:13" ht="46.9" customHeight="1" x14ac:dyDescent="0.25">
      <c r="A40" s="195"/>
      <c r="B40" s="195" t="s">
        <v>15</v>
      </c>
      <c r="C40" s="196" t="s">
        <v>120</v>
      </c>
      <c r="D40" s="197"/>
      <c r="E40" s="197"/>
      <c r="F40" s="197"/>
      <c r="G40" s="198" t="s">
        <v>9</v>
      </c>
      <c r="H40" s="70">
        <f>SUM(H34:H39)</f>
        <v>0</v>
      </c>
    </row>
    <row r="41" spans="1:13" s="1" customFormat="1" ht="23.25" customHeight="1" x14ac:dyDescent="0.25">
      <c r="A41" s="23"/>
      <c r="B41" s="24"/>
      <c r="C41" s="25"/>
      <c r="D41" s="32"/>
      <c r="E41" s="32"/>
      <c r="F41" s="32"/>
      <c r="G41" s="32"/>
      <c r="H41" s="52"/>
    </row>
    <row r="42" spans="1:13" s="1" customFormat="1" ht="47.25" x14ac:dyDescent="0.25">
      <c r="A42" s="21" t="s">
        <v>57</v>
      </c>
      <c r="B42" s="22" t="s">
        <v>10</v>
      </c>
      <c r="C42" s="49" t="s">
        <v>113</v>
      </c>
      <c r="D42" s="50" t="s">
        <v>1</v>
      </c>
      <c r="E42" s="50" t="s">
        <v>114</v>
      </c>
      <c r="F42" s="57" t="s">
        <v>111</v>
      </c>
      <c r="G42" s="50" t="s">
        <v>115</v>
      </c>
      <c r="H42" s="68" t="s">
        <v>112</v>
      </c>
    </row>
    <row r="43" spans="1:13" s="4" customFormat="1" ht="51" x14ac:dyDescent="0.25">
      <c r="A43" s="7" t="s">
        <v>58</v>
      </c>
      <c r="B43" s="5" t="s">
        <v>411</v>
      </c>
      <c r="C43" s="6" t="s">
        <v>98</v>
      </c>
      <c r="D43" s="28">
        <v>1</v>
      </c>
      <c r="E43" s="28"/>
      <c r="F43" s="28">
        <f>E43*0.18</f>
        <v>0</v>
      </c>
      <c r="G43" s="28">
        <f>E43+F43</f>
        <v>0</v>
      </c>
      <c r="H43" s="53">
        <f>D43*G43</f>
        <v>0</v>
      </c>
    </row>
    <row r="44" spans="1:13" ht="25.5" x14ac:dyDescent="0.25">
      <c r="A44" s="7" t="s">
        <v>59</v>
      </c>
      <c r="B44" s="5" t="s">
        <v>412</v>
      </c>
      <c r="C44" s="6" t="s">
        <v>98</v>
      </c>
      <c r="D44" s="28">
        <v>1</v>
      </c>
      <c r="E44" s="28"/>
      <c r="F44" s="28">
        <f>E44*0.18</f>
        <v>0</v>
      </c>
      <c r="G44" s="28">
        <f>E44+F44</f>
        <v>0</v>
      </c>
      <c r="H44" s="53">
        <f>D44*G44</f>
        <v>0</v>
      </c>
    </row>
    <row r="45" spans="1:13" ht="38.25" x14ac:dyDescent="0.25">
      <c r="A45" s="7" t="s">
        <v>60</v>
      </c>
      <c r="B45" s="5" t="s">
        <v>413</v>
      </c>
      <c r="C45" s="6" t="s">
        <v>98</v>
      </c>
      <c r="D45" s="28">
        <v>1</v>
      </c>
      <c r="E45" s="28"/>
      <c r="F45" s="28">
        <f>E45*0.18</f>
        <v>0</v>
      </c>
      <c r="G45" s="28">
        <f>E45+F45</f>
        <v>0</v>
      </c>
      <c r="H45" s="53">
        <f>D45*G45</f>
        <v>0</v>
      </c>
    </row>
    <row r="46" spans="1:13" ht="15.75" x14ac:dyDescent="0.25">
      <c r="A46" s="195"/>
      <c r="B46" s="195" t="s">
        <v>16</v>
      </c>
      <c r="C46" s="196" t="s">
        <v>119</v>
      </c>
      <c r="D46" s="197"/>
      <c r="E46" s="197"/>
      <c r="F46" s="197"/>
      <c r="G46" s="198" t="s">
        <v>9</v>
      </c>
      <c r="H46" s="70">
        <f>SUM(H43:H45)</f>
        <v>0</v>
      </c>
    </row>
    <row r="47" spans="1:13" s="1" customFormat="1" ht="20.25" customHeight="1" x14ac:dyDescent="0.25">
      <c r="A47" s="23"/>
      <c r="B47" s="24"/>
      <c r="C47" s="25"/>
      <c r="D47" s="32"/>
      <c r="E47" s="32"/>
      <c r="F47" s="32"/>
      <c r="G47" s="32"/>
      <c r="H47" s="52"/>
    </row>
    <row r="48" spans="1:13" s="1" customFormat="1" ht="47.25" x14ac:dyDescent="0.25">
      <c r="A48" s="21" t="s">
        <v>61</v>
      </c>
      <c r="B48" s="22" t="s">
        <v>40</v>
      </c>
      <c r="C48" s="61" t="s">
        <v>129</v>
      </c>
      <c r="D48" s="50" t="s">
        <v>1</v>
      </c>
      <c r="E48" s="50" t="s">
        <v>114</v>
      </c>
      <c r="F48" s="57" t="s">
        <v>111</v>
      </c>
      <c r="G48" s="50" t="s">
        <v>115</v>
      </c>
      <c r="H48" s="68" t="s">
        <v>112</v>
      </c>
    </row>
    <row r="49" spans="1:8" s="4" customFormat="1" ht="25.5" x14ac:dyDescent="0.25">
      <c r="A49" s="7" t="s">
        <v>62</v>
      </c>
      <c r="B49" s="5" t="s">
        <v>414</v>
      </c>
      <c r="C49" s="6" t="s">
        <v>98</v>
      </c>
      <c r="D49" s="28">
        <v>1</v>
      </c>
      <c r="E49" s="28"/>
      <c r="F49" s="28">
        <f>E49*0.18</f>
        <v>0</v>
      </c>
      <c r="G49" s="28">
        <f>E49+F49</f>
        <v>0</v>
      </c>
      <c r="H49" s="53">
        <f>D49*G49</f>
        <v>0</v>
      </c>
    </row>
    <row r="50" spans="1:8" ht="63.75" x14ac:dyDescent="0.25">
      <c r="A50" s="7" t="s">
        <v>63</v>
      </c>
      <c r="B50" s="5" t="s">
        <v>415</v>
      </c>
      <c r="C50" s="6" t="s">
        <v>28</v>
      </c>
      <c r="D50" s="28">
        <v>1</v>
      </c>
      <c r="E50" s="28"/>
      <c r="F50" s="28">
        <f t="shared" ref="F50:F58" si="7">E50*0.18</f>
        <v>0</v>
      </c>
      <c r="G50" s="28">
        <f t="shared" ref="G50:G58" si="8">E50+F50</f>
        <v>0</v>
      </c>
      <c r="H50" s="53">
        <f t="shared" ref="H50:H58" si="9">D50*G50</f>
        <v>0</v>
      </c>
    </row>
    <row r="51" spans="1:8" ht="38.25" x14ac:dyDescent="0.25">
      <c r="A51" s="7" t="s">
        <v>64</v>
      </c>
      <c r="B51" s="5" t="s">
        <v>423</v>
      </c>
      <c r="C51" s="6" t="s">
        <v>28</v>
      </c>
      <c r="D51" s="28">
        <v>1</v>
      </c>
      <c r="E51" s="28"/>
      <c r="F51" s="28"/>
      <c r="G51" s="28"/>
      <c r="H51" s="53"/>
    </row>
    <row r="52" spans="1:8" ht="25.5" x14ac:dyDescent="0.25">
      <c r="A52" s="7" t="s">
        <v>65</v>
      </c>
      <c r="B52" s="5" t="s">
        <v>422</v>
      </c>
      <c r="C52" s="6" t="s">
        <v>147</v>
      </c>
      <c r="D52" s="28">
        <v>1</v>
      </c>
      <c r="E52" s="28"/>
      <c r="F52" s="28"/>
      <c r="G52" s="28"/>
      <c r="H52" s="53"/>
    </row>
    <row r="53" spans="1:8" ht="51" x14ac:dyDescent="0.25">
      <c r="A53" s="7" t="s">
        <v>66</v>
      </c>
      <c r="B53" s="5" t="s">
        <v>416</v>
      </c>
      <c r="C53" s="6" t="s">
        <v>2</v>
      </c>
      <c r="D53" s="28">
        <v>1</v>
      </c>
      <c r="E53" s="28"/>
      <c r="F53" s="28">
        <f t="shared" si="7"/>
        <v>0</v>
      </c>
      <c r="G53" s="28">
        <f t="shared" si="8"/>
        <v>0</v>
      </c>
      <c r="H53" s="53">
        <f t="shared" si="9"/>
        <v>0</v>
      </c>
    </row>
    <row r="54" spans="1:8" ht="38.25" x14ac:dyDescent="0.25">
      <c r="A54" s="7" t="s">
        <v>67</v>
      </c>
      <c r="B54" s="5" t="s">
        <v>417</v>
      </c>
      <c r="C54" s="6" t="s">
        <v>2</v>
      </c>
      <c r="D54" s="28">
        <v>1</v>
      </c>
      <c r="E54" s="28"/>
      <c r="F54" s="28">
        <f t="shared" si="7"/>
        <v>0</v>
      </c>
      <c r="G54" s="28">
        <f t="shared" si="8"/>
        <v>0</v>
      </c>
      <c r="H54" s="53">
        <f t="shared" si="9"/>
        <v>0</v>
      </c>
    </row>
    <row r="55" spans="1:8" ht="51" x14ac:dyDescent="0.25">
      <c r="A55" s="7" t="s">
        <v>107</v>
      </c>
      <c r="B55" s="5" t="s">
        <v>418</v>
      </c>
      <c r="C55" s="6" t="s">
        <v>28</v>
      </c>
      <c r="D55" s="28">
        <v>1</v>
      </c>
      <c r="E55" s="28"/>
      <c r="F55" s="28">
        <f t="shared" si="7"/>
        <v>0</v>
      </c>
      <c r="G55" s="28">
        <f t="shared" si="8"/>
        <v>0</v>
      </c>
      <c r="H55" s="53">
        <f t="shared" si="9"/>
        <v>0</v>
      </c>
    </row>
    <row r="56" spans="1:8" ht="51" x14ac:dyDescent="0.25">
      <c r="A56" s="7" t="s">
        <v>392</v>
      </c>
      <c r="B56" s="5" t="s">
        <v>419</v>
      </c>
      <c r="C56" s="6" t="s">
        <v>2</v>
      </c>
      <c r="D56" s="28">
        <v>1</v>
      </c>
      <c r="E56" s="28"/>
      <c r="F56" s="28">
        <f t="shared" si="7"/>
        <v>0</v>
      </c>
      <c r="G56" s="28">
        <f t="shared" si="8"/>
        <v>0</v>
      </c>
      <c r="H56" s="53">
        <f t="shared" si="9"/>
        <v>0</v>
      </c>
    </row>
    <row r="57" spans="1:8" ht="51" x14ac:dyDescent="0.25">
      <c r="A57" s="7" t="s">
        <v>424</v>
      </c>
      <c r="B57" s="5" t="s">
        <v>420</v>
      </c>
      <c r="C57" s="6" t="s">
        <v>26</v>
      </c>
      <c r="D57" s="28">
        <v>1</v>
      </c>
      <c r="E57" s="28"/>
      <c r="F57" s="28"/>
      <c r="G57" s="28"/>
      <c r="H57" s="53"/>
    </row>
    <row r="58" spans="1:8" ht="25.5" x14ac:dyDescent="0.25">
      <c r="A58" s="7" t="s">
        <v>425</v>
      </c>
      <c r="B58" s="5" t="s">
        <v>421</v>
      </c>
      <c r="C58" s="6" t="s">
        <v>26</v>
      </c>
      <c r="D58" s="28">
        <v>1</v>
      </c>
      <c r="E58" s="28"/>
      <c r="F58" s="28">
        <f t="shared" si="7"/>
        <v>0</v>
      </c>
      <c r="G58" s="28">
        <f t="shared" si="8"/>
        <v>0</v>
      </c>
      <c r="H58" s="53">
        <f t="shared" si="9"/>
        <v>0</v>
      </c>
    </row>
    <row r="59" spans="1:8" ht="15.75" x14ac:dyDescent="0.25">
      <c r="A59" s="195"/>
      <c r="B59" s="195" t="s">
        <v>16</v>
      </c>
      <c r="C59" s="196" t="s">
        <v>121</v>
      </c>
      <c r="D59" s="197"/>
      <c r="E59" s="197"/>
      <c r="F59" s="197"/>
      <c r="G59" s="198" t="s">
        <v>9</v>
      </c>
      <c r="H59" s="70">
        <f>SUM(H49:H58)</f>
        <v>0</v>
      </c>
    </row>
    <row r="60" spans="1:8" s="1" customFormat="1" ht="21" customHeight="1" x14ac:dyDescent="0.25">
      <c r="A60" s="23"/>
      <c r="B60" s="24"/>
      <c r="C60" s="25"/>
      <c r="D60" s="32"/>
      <c r="E60" s="32"/>
      <c r="F60" s="32"/>
      <c r="G60" s="32"/>
      <c r="H60" s="52"/>
    </row>
    <row r="61" spans="1:8" s="1" customFormat="1" ht="47.25" x14ac:dyDescent="0.25">
      <c r="A61" s="21" t="s">
        <v>68</v>
      </c>
      <c r="B61" s="22" t="s">
        <v>41</v>
      </c>
      <c r="C61" s="61" t="s">
        <v>129</v>
      </c>
      <c r="D61" s="50" t="s">
        <v>1</v>
      </c>
      <c r="E61" s="50" t="s">
        <v>114</v>
      </c>
      <c r="F61" s="57" t="s">
        <v>111</v>
      </c>
      <c r="G61" s="50" t="s">
        <v>115</v>
      </c>
      <c r="H61" s="68" t="s">
        <v>112</v>
      </c>
    </row>
    <row r="62" spans="1:8" s="4" customFormat="1" ht="51" x14ac:dyDescent="0.25">
      <c r="A62" s="7" t="s">
        <v>69</v>
      </c>
      <c r="B62" s="5" t="s">
        <v>426</v>
      </c>
      <c r="C62" s="6" t="s">
        <v>28</v>
      </c>
      <c r="D62" s="28">
        <v>1</v>
      </c>
      <c r="E62" s="28"/>
      <c r="F62" s="28">
        <f>E62*0.18</f>
        <v>0</v>
      </c>
      <c r="G62" s="28">
        <f>E62+F62</f>
        <v>0</v>
      </c>
      <c r="H62" s="53">
        <f>D62*G62</f>
        <v>0</v>
      </c>
    </row>
    <row r="63" spans="1:8" ht="25.5" x14ac:dyDescent="0.25">
      <c r="A63" s="7" t="s">
        <v>70</v>
      </c>
      <c r="B63" s="5" t="s">
        <v>427</v>
      </c>
      <c r="C63" s="6" t="s">
        <v>98</v>
      </c>
      <c r="D63" s="28">
        <v>1</v>
      </c>
      <c r="E63" s="28"/>
      <c r="F63" s="28">
        <f>E63*0.18</f>
        <v>0</v>
      </c>
      <c r="G63" s="28">
        <f>E63+F63</f>
        <v>0</v>
      </c>
      <c r="H63" s="53">
        <f>D63*G63</f>
        <v>0</v>
      </c>
    </row>
    <row r="64" spans="1:8" ht="25.5" x14ac:dyDescent="0.25">
      <c r="A64" s="7" t="s">
        <v>71</v>
      </c>
      <c r="B64" s="5" t="s">
        <v>428</v>
      </c>
      <c r="C64" s="6" t="s">
        <v>28</v>
      </c>
      <c r="D64" s="28">
        <v>1</v>
      </c>
      <c r="E64" s="28"/>
      <c r="F64" s="28">
        <f>E64*0.18</f>
        <v>0</v>
      </c>
      <c r="G64" s="28">
        <f>E64+F64</f>
        <v>0</v>
      </c>
      <c r="H64" s="53">
        <f>D64*G64</f>
        <v>0</v>
      </c>
    </row>
    <row r="65" spans="1:8" ht="63.75" x14ac:dyDescent="0.25">
      <c r="A65" s="7" t="s">
        <v>72</v>
      </c>
      <c r="B65" s="5" t="s">
        <v>429</v>
      </c>
      <c r="C65" s="6" t="s">
        <v>98</v>
      </c>
      <c r="D65" s="28">
        <v>1</v>
      </c>
      <c r="E65" s="28"/>
      <c r="F65" s="28">
        <f>E65*0.18</f>
        <v>0</v>
      </c>
      <c r="G65" s="28">
        <f>E65+F65</f>
        <v>0</v>
      </c>
      <c r="H65" s="53">
        <f>D65*G65</f>
        <v>0</v>
      </c>
    </row>
    <row r="66" spans="1:8" ht="15.75" x14ac:dyDescent="0.25">
      <c r="A66" s="195"/>
      <c r="B66" s="195"/>
      <c r="C66" s="196" t="s">
        <v>124</v>
      </c>
      <c r="D66" s="197"/>
      <c r="E66" s="197"/>
      <c r="F66" s="197"/>
      <c r="G66" s="198" t="s">
        <v>9</v>
      </c>
      <c r="H66" s="70">
        <f>SUM(H62:H65)</f>
        <v>0</v>
      </c>
    </row>
    <row r="67" spans="1:8" s="1" customFormat="1" ht="22.5" customHeight="1" x14ac:dyDescent="0.25">
      <c r="A67" s="23"/>
      <c r="B67" s="24"/>
      <c r="C67" s="25"/>
      <c r="D67" s="32"/>
      <c r="E67" s="32"/>
      <c r="F67" s="32"/>
      <c r="G67" s="32"/>
      <c r="H67" s="52"/>
    </row>
    <row r="68" spans="1:8" s="1" customFormat="1" ht="47.25" x14ac:dyDescent="0.25">
      <c r="A68" s="58" t="s">
        <v>73</v>
      </c>
      <c r="B68" s="59" t="s">
        <v>23</v>
      </c>
      <c r="C68" s="61" t="s">
        <v>129</v>
      </c>
      <c r="D68" s="50" t="s">
        <v>1</v>
      </c>
      <c r="E68" s="50" t="s">
        <v>114</v>
      </c>
      <c r="F68" s="57" t="s">
        <v>111</v>
      </c>
      <c r="G68" s="50" t="s">
        <v>115</v>
      </c>
      <c r="H68" s="68" t="s">
        <v>112</v>
      </c>
    </row>
    <row r="69" spans="1:8" ht="51" x14ac:dyDescent="0.25">
      <c r="A69" s="7" t="s">
        <v>74</v>
      </c>
      <c r="B69" s="5" t="s">
        <v>430</v>
      </c>
      <c r="C69" s="6" t="s">
        <v>4</v>
      </c>
      <c r="D69" s="28">
        <v>1</v>
      </c>
      <c r="E69" s="28"/>
      <c r="F69" s="28">
        <f t="shared" ref="F69:F75" si="10">E69*0.18</f>
        <v>0</v>
      </c>
      <c r="G69" s="28">
        <f t="shared" ref="G69:G75" si="11">E69+F69</f>
        <v>0</v>
      </c>
      <c r="H69" s="53">
        <f t="shared" ref="H69:H75" si="12">D69*G69</f>
        <v>0</v>
      </c>
    </row>
    <row r="70" spans="1:8" ht="38.25" x14ac:dyDescent="0.25">
      <c r="A70" s="7" t="s">
        <v>75</v>
      </c>
      <c r="B70" s="5" t="s">
        <v>431</v>
      </c>
      <c r="C70" s="6" t="s">
        <v>4</v>
      </c>
      <c r="D70" s="28">
        <v>1</v>
      </c>
      <c r="E70" s="28"/>
      <c r="F70" s="28">
        <f t="shared" si="10"/>
        <v>0</v>
      </c>
      <c r="G70" s="28">
        <f t="shared" si="11"/>
        <v>0</v>
      </c>
      <c r="H70" s="53">
        <f t="shared" si="12"/>
        <v>0</v>
      </c>
    </row>
    <row r="71" spans="1:8" ht="51" x14ac:dyDescent="0.25">
      <c r="A71" s="7" t="s">
        <v>76</v>
      </c>
      <c r="B71" s="5" t="s">
        <v>432</v>
      </c>
      <c r="C71" s="6" t="s">
        <v>4</v>
      </c>
      <c r="D71" s="28">
        <v>1</v>
      </c>
      <c r="E71" s="28"/>
      <c r="F71" s="28">
        <f t="shared" si="10"/>
        <v>0</v>
      </c>
      <c r="G71" s="28">
        <f t="shared" si="11"/>
        <v>0</v>
      </c>
      <c r="H71" s="53">
        <f t="shared" si="12"/>
        <v>0</v>
      </c>
    </row>
    <row r="72" spans="1:8" ht="51" x14ac:dyDescent="0.25">
      <c r="A72" s="7" t="s">
        <v>77</v>
      </c>
      <c r="B72" s="5" t="s">
        <v>433</v>
      </c>
      <c r="C72" s="6" t="s">
        <v>4</v>
      </c>
      <c r="D72" s="28">
        <v>1</v>
      </c>
      <c r="E72" s="28"/>
      <c r="F72" s="28">
        <f t="shared" si="10"/>
        <v>0</v>
      </c>
      <c r="G72" s="28">
        <f t="shared" si="11"/>
        <v>0</v>
      </c>
      <c r="H72" s="53">
        <f t="shared" si="12"/>
        <v>0</v>
      </c>
    </row>
    <row r="73" spans="1:8" ht="51" x14ac:dyDescent="0.25">
      <c r="A73" s="7" t="s">
        <v>78</v>
      </c>
      <c r="B73" s="5" t="s">
        <v>434</v>
      </c>
      <c r="C73" s="6" t="s">
        <v>4</v>
      </c>
      <c r="D73" s="28">
        <v>1</v>
      </c>
      <c r="E73" s="28"/>
      <c r="F73" s="28">
        <f t="shared" si="10"/>
        <v>0</v>
      </c>
      <c r="G73" s="28">
        <f t="shared" si="11"/>
        <v>0</v>
      </c>
      <c r="H73" s="53">
        <f t="shared" si="12"/>
        <v>0</v>
      </c>
    </row>
    <row r="74" spans="1:8" ht="38.25" x14ac:dyDescent="0.25">
      <c r="A74" s="7" t="s">
        <v>79</v>
      </c>
      <c r="B74" s="5" t="s">
        <v>435</v>
      </c>
      <c r="C74" s="6" t="s">
        <v>4</v>
      </c>
      <c r="D74" s="28">
        <v>1</v>
      </c>
      <c r="E74" s="28"/>
      <c r="F74" s="28">
        <f t="shared" si="10"/>
        <v>0</v>
      </c>
      <c r="G74" s="28">
        <f t="shared" si="11"/>
        <v>0</v>
      </c>
      <c r="H74" s="53">
        <f t="shared" si="12"/>
        <v>0</v>
      </c>
    </row>
    <row r="75" spans="1:8" ht="38.25" x14ac:dyDescent="0.25">
      <c r="A75" s="7" t="s">
        <v>80</v>
      </c>
      <c r="B75" s="5" t="s">
        <v>436</v>
      </c>
      <c r="C75" s="6" t="s">
        <v>4</v>
      </c>
      <c r="D75" s="28">
        <v>1</v>
      </c>
      <c r="E75" s="28"/>
      <c r="F75" s="28">
        <f t="shared" si="10"/>
        <v>0</v>
      </c>
      <c r="G75" s="28">
        <f t="shared" si="11"/>
        <v>0</v>
      </c>
      <c r="H75" s="53">
        <f t="shared" si="12"/>
        <v>0</v>
      </c>
    </row>
    <row r="76" spans="1:8" ht="15.75" x14ac:dyDescent="0.25">
      <c r="A76" s="195"/>
      <c r="B76" s="195" t="s">
        <v>17</v>
      </c>
      <c r="C76" s="196" t="s">
        <v>122</v>
      </c>
      <c r="D76" s="197"/>
      <c r="E76" s="197"/>
      <c r="F76" s="197"/>
      <c r="G76" s="198" t="s">
        <v>9</v>
      </c>
      <c r="H76" s="70">
        <f>SUM(H69:H75)</f>
        <v>0</v>
      </c>
    </row>
    <row r="77" spans="1:8" s="1" customFormat="1" ht="22.5" customHeight="1" x14ac:dyDescent="0.25">
      <c r="A77" s="23"/>
      <c r="B77" s="24"/>
      <c r="C77" s="25"/>
      <c r="D77" s="32"/>
      <c r="E77" s="32"/>
      <c r="F77" s="32"/>
      <c r="G77" s="32"/>
      <c r="H77" s="52"/>
    </row>
    <row r="78" spans="1:8" s="1" customFormat="1" ht="47.25" x14ac:dyDescent="0.25">
      <c r="A78" s="58" t="s">
        <v>81</v>
      </c>
      <c r="B78" s="59" t="s">
        <v>130</v>
      </c>
      <c r="C78" s="49" t="s">
        <v>129</v>
      </c>
      <c r="D78" s="50" t="s">
        <v>1</v>
      </c>
      <c r="E78" s="50" t="s">
        <v>114</v>
      </c>
      <c r="F78" s="57" t="s">
        <v>111</v>
      </c>
      <c r="G78" s="50" t="s">
        <v>115</v>
      </c>
      <c r="H78" s="68" t="s">
        <v>112</v>
      </c>
    </row>
    <row r="79" spans="1:8" s="4" customFormat="1" ht="51" x14ac:dyDescent="0.25">
      <c r="A79" s="7" t="s">
        <v>85</v>
      </c>
      <c r="B79" s="5" t="s">
        <v>437</v>
      </c>
      <c r="C79" s="6" t="s">
        <v>98</v>
      </c>
      <c r="D79" s="28">
        <v>1</v>
      </c>
      <c r="E79" s="28"/>
      <c r="F79" s="28">
        <f>E79*0.18</f>
        <v>0</v>
      </c>
      <c r="G79" s="28">
        <f>E79+F79</f>
        <v>0</v>
      </c>
      <c r="H79" s="53">
        <f>D79*G79</f>
        <v>0</v>
      </c>
    </row>
    <row r="80" spans="1:8" ht="38.25" x14ac:dyDescent="0.25">
      <c r="A80" s="7" t="s">
        <v>86</v>
      </c>
      <c r="B80" s="5" t="s">
        <v>438</v>
      </c>
      <c r="C80" s="6" t="s">
        <v>98</v>
      </c>
      <c r="D80" s="28">
        <v>1</v>
      </c>
      <c r="E80" s="28"/>
      <c r="F80" s="28">
        <f t="shared" ref="F80:F85" si="13">E80*0.18</f>
        <v>0</v>
      </c>
      <c r="G80" s="28">
        <f t="shared" ref="G80:G85" si="14">E80+F80</f>
        <v>0</v>
      </c>
      <c r="H80" s="53">
        <f t="shared" ref="H80:H85" si="15">D80*G80</f>
        <v>0</v>
      </c>
    </row>
    <row r="81" spans="1:8" x14ac:dyDescent="0.25">
      <c r="A81" s="7" t="s">
        <v>87</v>
      </c>
      <c r="B81" s="5" t="s">
        <v>443</v>
      </c>
      <c r="C81" s="6" t="s">
        <v>249</v>
      </c>
      <c r="D81" s="28">
        <v>1</v>
      </c>
      <c r="E81" s="28"/>
      <c r="F81" s="28"/>
      <c r="G81" s="28"/>
      <c r="H81" s="53"/>
    </row>
    <row r="82" spans="1:8" ht="38.25" x14ac:dyDescent="0.25">
      <c r="A82" s="7" t="s">
        <v>88</v>
      </c>
      <c r="B82" s="5" t="s">
        <v>439</v>
      </c>
      <c r="C82" s="6" t="s">
        <v>2</v>
      </c>
      <c r="D82" s="28">
        <v>1</v>
      </c>
      <c r="E82" s="28"/>
      <c r="F82" s="28">
        <f t="shared" si="13"/>
        <v>0</v>
      </c>
      <c r="G82" s="28">
        <f t="shared" si="14"/>
        <v>0</v>
      </c>
      <c r="H82" s="53">
        <f t="shared" si="15"/>
        <v>0</v>
      </c>
    </row>
    <row r="83" spans="1:8" ht="25.5" x14ac:dyDescent="0.25">
      <c r="A83" s="7" t="s">
        <v>89</v>
      </c>
      <c r="B83" s="5" t="s">
        <v>440</v>
      </c>
      <c r="C83" s="6" t="s">
        <v>147</v>
      </c>
      <c r="D83" s="28">
        <v>1</v>
      </c>
      <c r="E83" s="28"/>
      <c r="F83" s="28">
        <f t="shared" si="13"/>
        <v>0</v>
      </c>
      <c r="G83" s="28">
        <f t="shared" si="14"/>
        <v>0</v>
      </c>
      <c r="H83" s="53">
        <f t="shared" si="15"/>
        <v>0</v>
      </c>
    </row>
    <row r="84" spans="1:8" ht="25.5" x14ac:dyDescent="0.25">
      <c r="A84" s="7" t="s">
        <v>90</v>
      </c>
      <c r="B84" s="5" t="s">
        <v>441</v>
      </c>
      <c r="C84" s="6" t="s">
        <v>147</v>
      </c>
      <c r="D84" s="28">
        <v>1</v>
      </c>
      <c r="E84" s="28"/>
      <c r="F84" s="28">
        <f t="shared" si="13"/>
        <v>0</v>
      </c>
      <c r="G84" s="28">
        <f t="shared" si="14"/>
        <v>0</v>
      </c>
      <c r="H84" s="53">
        <f t="shared" si="15"/>
        <v>0</v>
      </c>
    </row>
    <row r="85" spans="1:8" ht="25.5" x14ac:dyDescent="0.25">
      <c r="A85" s="7" t="s">
        <v>444</v>
      </c>
      <c r="B85" s="5" t="s">
        <v>442</v>
      </c>
      <c r="C85" s="6" t="s">
        <v>147</v>
      </c>
      <c r="D85" s="28">
        <v>1</v>
      </c>
      <c r="E85" s="28"/>
      <c r="F85" s="28">
        <f t="shared" si="13"/>
        <v>0</v>
      </c>
      <c r="G85" s="28">
        <f t="shared" si="14"/>
        <v>0</v>
      </c>
      <c r="H85" s="53">
        <f t="shared" si="15"/>
        <v>0</v>
      </c>
    </row>
    <row r="86" spans="1:8" ht="15.75" x14ac:dyDescent="0.25">
      <c r="A86" s="195"/>
      <c r="B86" s="195"/>
      <c r="C86" s="196" t="s">
        <v>123</v>
      </c>
      <c r="D86" s="197"/>
      <c r="E86" s="197"/>
      <c r="F86" s="197"/>
      <c r="G86" s="198" t="s">
        <v>9</v>
      </c>
      <c r="H86" s="70">
        <f>SUM(H79:H85)</f>
        <v>0</v>
      </c>
    </row>
    <row r="87" spans="1:8" s="1" customFormat="1" ht="21" customHeight="1" x14ac:dyDescent="0.25">
      <c r="A87" s="23"/>
      <c r="B87" s="24"/>
      <c r="C87" s="25"/>
      <c r="D87" s="32"/>
      <c r="E87" s="32"/>
      <c r="F87" s="32"/>
      <c r="G87" s="32"/>
      <c r="H87" s="52"/>
    </row>
    <row r="88" spans="1:8" s="1" customFormat="1" ht="45" x14ac:dyDescent="0.25">
      <c r="A88" s="64" t="s">
        <v>82</v>
      </c>
      <c r="B88" s="65" t="s">
        <v>131</v>
      </c>
      <c r="C88" s="61" t="s">
        <v>129</v>
      </c>
      <c r="D88" s="62" t="s">
        <v>1</v>
      </c>
      <c r="E88" s="62" t="s">
        <v>114</v>
      </c>
      <c r="F88" s="57" t="s">
        <v>111</v>
      </c>
      <c r="G88" s="62" t="s">
        <v>115</v>
      </c>
      <c r="H88" s="68" t="s">
        <v>112</v>
      </c>
    </row>
    <row r="89" spans="1:8" s="4" customFormat="1" ht="25.5" x14ac:dyDescent="0.25">
      <c r="A89" s="11" t="s">
        <v>91</v>
      </c>
      <c r="B89" s="5" t="s">
        <v>445</v>
      </c>
      <c r="C89" s="6" t="s">
        <v>98</v>
      </c>
      <c r="D89" s="28">
        <v>1</v>
      </c>
      <c r="E89" s="28"/>
      <c r="F89" s="28">
        <f>E89*0.18</f>
        <v>0</v>
      </c>
      <c r="G89" s="28">
        <f>E89+F89</f>
        <v>0</v>
      </c>
      <c r="H89" s="53">
        <f>D89*G89</f>
        <v>0</v>
      </c>
    </row>
    <row r="90" spans="1:8" ht="42.75" customHeight="1" x14ac:dyDescent="0.25">
      <c r="A90" s="11" t="s">
        <v>92</v>
      </c>
      <c r="B90" s="5" t="s">
        <v>446</v>
      </c>
      <c r="C90" s="6" t="s">
        <v>98</v>
      </c>
      <c r="D90" s="28">
        <v>1</v>
      </c>
      <c r="E90" s="28"/>
      <c r="F90" s="28">
        <f t="shared" ref="F90:F95" si="16">E90*0.18</f>
        <v>0</v>
      </c>
      <c r="G90" s="28">
        <f t="shared" ref="G90:G95" si="17">E90+F90</f>
        <v>0</v>
      </c>
      <c r="H90" s="53">
        <f t="shared" ref="H90:H95" si="18">D90*G90</f>
        <v>0</v>
      </c>
    </row>
    <row r="91" spans="1:8" ht="46.5" customHeight="1" x14ac:dyDescent="0.25">
      <c r="A91" s="11" t="s">
        <v>93</v>
      </c>
      <c r="B91" s="5" t="s">
        <v>447</v>
      </c>
      <c r="C91" s="6" t="s">
        <v>98</v>
      </c>
      <c r="D91" s="28">
        <v>1</v>
      </c>
      <c r="E91" s="28"/>
      <c r="F91" s="28">
        <f t="shared" si="16"/>
        <v>0</v>
      </c>
      <c r="G91" s="28">
        <f t="shared" si="17"/>
        <v>0</v>
      </c>
      <c r="H91" s="53">
        <f t="shared" si="18"/>
        <v>0</v>
      </c>
    </row>
    <row r="92" spans="1:8" ht="56.25" customHeight="1" x14ac:dyDescent="0.25">
      <c r="A92" s="11" t="s">
        <v>94</v>
      </c>
      <c r="B92" s="5" t="s">
        <v>448</v>
      </c>
      <c r="C92" s="6" t="s">
        <v>98</v>
      </c>
      <c r="D92" s="28">
        <v>1</v>
      </c>
      <c r="E92" s="28"/>
      <c r="F92" s="28">
        <f t="shared" si="16"/>
        <v>0</v>
      </c>
      <c r="G92" s="28">
        <f t="shared" si="17"/>
        <v>0</v>
      </c>
      <c r="H92" s="53">
        <f t="shared" si="18"/>
        <v>0</v>
      </c>
    </row>
    <row r="93" spans="1:8" ht="56.25" customHeight="1" x14ac:dyDescent="0.25">
      <c r="A93" s="11" t="s">
        <v>95</v>
      </c>
      <c r="B93" s="5" t="s">
        <v>450</v>
      </c>
      <c r="C93" s="6" t="s">
        <v>147</v>
      </c>
      <c r="D93" s="28">
        <v>1</v>
      </c>
      <c r="E93" s="28"/>
      <c r="F93" s="28"/>
      <c r="G93" s="28"/>
      <c r="H93" s="53"/>
    </row>
    <row r="94" spans="1:8" ht="56.25" customHeight="1" x14ac:dyDescent="0.25">
      <c r="A94" s="11" t="s">
        <v>451</v>
      </c>
      <c r="B94" s="5" t="s">
        <v>452</v>
      </c>
      <c r="C94" s="6" t="s">
        <v>147</v>
      </c>
      <c r="D94" s="28">
        <v>1</v>
      </c>
      <c r="E94" s="28"/>
      <c r="F94" s="28"/>
      <c r="G94" s="28"/>
      <c r="H94" s="53"/>
    </row>
    <row r="95" spans="1:8" ht="67.5" customHeight="1" x14ac:dyDescent="0.25">
      <c r="A95" s="11" t="s">
        <v>453</v>
      </c>
      <c r="B95" s="5" t="s">
        <v>449</v>
      </c>
      <c r="C95" s="6" t="s">
        <v>98</v>
      </c>
      <c r="D95" s="28">
        <v>1</v>
      </c>
      <c r="E95" s="28"/>
      <c r="F95" s="28">
        <f t="shared" si="16"/>
        <v>0</v>
      </c>
      <c r="G95" s="28">
        <f t="shared" si="17"/>
        <v>0</v>
      </c>
      <c r="H95" s="53">
        <f t="shared" si="18"/>
        <v>0</v>
      </c>
    </row>
    <row r="96" spans="1:8" ht="48" customHeight="1" x14ac:dyDescent="0.25">
      <c r="A96" s="195"/>
      <c r="B96" s="195" t="s">
        <v>18</v>
      </c>
      <c r="C96" s="196" t="s">
        <v>125</v>
      </c>
      <c r="D96" s="197"/>
      <c r="E96" s="197"/>
      <c r="F96" s="197"/>
      <c r="G96" s="198" t="s">
        <v>9</v>
      </c>
      <c r="H96" s="70">
        <f>SUM(H89:H95)</f>
        <v>0</v>
      </c>
    </row>
    <row r="97" spans="1:8" s="1" customFormat="1" ht="20.25" customHeight="1" x14ac:dyDescent="0.25">
      <c r="A97" s="23"/>
      <c r="B97" s="24"/>
      <c r="C97" s="25"/>
      <c r="D97" s="32"/>
      <c r="E97" s="32"/>
      <c r="F97" s="32"/>
      <c r="G97" s="32"/>
      <c r="H97" s="52"/>
    </row>
    <row r="98" spans="1:8" s="1" customFormat="1" ht="45" x14ac:dyDescent="0.25">
      <c r="A98" s="64" t="s">
        <v>83</v>
      </c>
      <c r="B98" s="65" t="s">
        <v>132</v>
      </c>
      <c r="C98" s="61" t="s">
        <v>129</v>
      </c>
      <c r="D98" s="62" t="s">
        <v>1</v>
      </c>
      <c r="E98" s="62" t="s">
        <v>114</v>
      </c>
      <c r="F98" s="57" t="s">
        <v>111</v>
      </c>
      <c r="G98" s="62" t="s">
        <v>115</v>
      </c>
      <c r="H98" s="68" t="s">
        <v>112</v>
      </c>
    </row>
    <row r="99" spans="1:8" s="4" customFormat="1" ht="25.5" x14ac:dyDescent="0.25">
      <c r="A99" s="7" t="s">
        <v>466</v>
      </c>
      <c r="B99" s="5" t="s">
        <v>460</v>
      </c>
      <c r="C99" s="6" t="s">
        <v>98</v>
      </c>
      <c r="D99" s="28">
        <v>1</v>
      </c>
      <c r="E99" s="28"/>
      <c r="F99" s="28">
        <f>E99*0.18</f>
        <v>0</v>
      </c>
      <c r="G99" s="28">
        <f>E99+F99</f>
        <v>0</v>
      </c>
      <c r="H99" s="53">
        <f>D99*G99</f>
        <v>0</v>
      </c>
    </row>
    <row r="100" spans="1:8" s="4" customFormat="1" ht="15" x14ac:dyDescent="0.25">
      <c r="A100" s="7" t="s">
        <v>467</v>
      </c>
      <c r="B100" s="5" t="s">
        <v>454</v>
      </c>
      <c r="C100" s="6" t="s">
        <v>98</v>
      </c>
      <c r="D100" s="28">
        <v>1</v>
      </c>
      <c r="E100" s="28"/>
      <c r="F100" s="28"/>
      <c r="G100" s="28"/>
      <c r="H100" s="53"/>
    </row>
    <row r="101" spans="1:8" s="4" customFormat="1" ht="15" x14ac:dyDescent="0.25">
      <c r="A101" s="7" t="s">
        <v>468</v>
      </c>
      <c r="B101" s="5" t="s">
        <v>455</v>
      </c>
      <c r="C101" s="6" t="s">
        <v>98</v>
      </c>
      <c r="D101" s="28">
        <v>1</v>
      </c>
      <c r="E101" s="28"/>
      <c r="F101" s="28"/>
      <c r="G101" s="28"/>
      <c r="H101" s="53"/>
    </row>
    <row r="102" spans="1:8" s="4" customFormat="1" ht="15" x14ac:dyDescent="0.25">
      <c r="A102" s="7" t="s">
        <v>469</v>
      </c>
      <c r="B102" s="5" t="s">
        <v>456</v>
      </c>
      <c r="C102" s="6" t="s">
        <v>463</v>
      </c>
      <c r="D102" s="28">
        <v>1</v>
      </c>
      <c r="E102" s="28"/>
      <c r="F102" s="28"/>
      <c r="G102" s="28"/>
      <c r="H102" s="53"/>
    </row>
    <row r="103" spans="1:8" s="4" customFormat="1" ht="15" x14ac:dyDescent="0.25">
      <c r="A103" s="7" t="s">
        <v>470</v>
      </c>
      <c r="B103" s="5" t="s">
        <v>457</v>
      </c>
      <c r="C103" s="6" t="s">
        <v>98</v>
      </c>
      <c r="D103" s="28">
        <v>1</v>
      </c>
      <c r="E103" s="28"/>
      <c r="F103" s="28"/>
      <c r="G103" s="28"/>
      <c r="H103" s="53"/>
    </row>
    <row r="104" spans="1:8" s="4" customFormat="1" ht="15" x14ac:dyDescent="0.25">
      <c r="A104" s="7" t="s">
        <v>471</v>
      </c>
      <c r="B104" s="5" t="s">
        <v>462</v>
      </c>
      <c r="C104" s="6" t="s">
        <v>463</v>
      </c>
      <c r="D104" s="28">
        <v>1</v>
      </c>
      <c r="E104" s="28"/>
      <c r="F104" s="28"/>
      <c r="G104" s="28"/>
      <c r="H104" s="53"/>
    </row>
    <row r="105" spans="1:8" s="4" customFormat="1" ht="15" x14ac:dyDescent="0.25">
      <c r="A105" s="7" t="s">
        <v>472</v>
      </c>
      <c r="B105" s="5" t="s">
        <v>464</v>
      </c>
      <c r="C105" s="6" t="s">
        <v>465</v>
      </c>
      <c r="D105" s="28">
        <v>1</v>
      </c>
      <c r="E105" s="28"/>
      <c r="F105" s="28"/>
      <c r="G105" s="28"/>
      <c r="H105" s="53"/>
    </row>
    <row r="106" spans="1:8" s="4" customFormat="1" ht="15" x14ac:dyDescent="0.25">
      <c r="A106" s="7" t="s">
        <v>473</v>
      </c>
      <c r="B106" s="5" t="s">
        <v>458</v>
      </c>
      <c r="C106" s="6" t="s">
        <v>249</v>
      </c>
      <c r="D106" s="28">
        <v>1</v>
      </c>
      <c r="E106" s="28"/>
      <c r="F106" s="28"/>
      <c r="G106" s="28"/>
      <c r="H106" s="53"/>
    </row>
    <row r="107" spans="1:8" s="4" customFormat="1" ht="15" x14ac:dyDescent="0.25">
      <c r="A107" s="7" t="s">
        <v>474</v>
      </c>
      <c r="B107" s="5" t="s">
        <v>459</v>
      </c>
      <c r="C107" s="6" t="s">
        <v>249</v>
      </c>
      <c r="D107" s="28">
        <v>1</v>
      </c>
      <c r="E107" s="28"/>
      <c r="F107" s="28"/>
      <c r="G107" s="28"/>
      <c r="H107" s="53"/>
    </row>
    <row r="108" spans="1:8" s="4" customFormat="1" ht="15" x14ac:dyDescent="0.25">
      <c r="A108" s="7" t="s">
        <v>475</v>
      </c>
      <c r="B108" s="5" t="s">
        <v>461</v>
      </c>
      <c r="C108" s="6" t="s">
        <v>249</v>
      </c>
      <c r="D108" s="28">
        <v>1</v>
      </c>
      <c r="E108" s="28"/>
      <c r="F108" s="28"/>
      <c r="G108" s="28"/>
      <c r="H108" s="53"/>
    </row>
    <row r="109" spans="1:8" s="4" customFormat="1" ht="15" x14ac:dyDescent="0.25">
      <c r="A109" s="7" t="s">
        <v>477</v>
      </c>
      <c r="B109" s="5" t="s">
        <v>476</v>
      </c>
      <c r="C109" s="6" t="s">
        <v>98</v>
      </c>
      <c r="D109" s="28">
        <v>1</v>
      </c>
      <c r="E109" s="28"/>
      <c r="F109" s="28"/>
      <c r="G109" s="28"/>
      <c r="H109" s="53"/>
    </row>
    <row r="110" spans="1:8" ht="25.5" x14ac:dyDescent="0.25">
      <c r="A110" s="7" t="s">
        <v>20</v>
      </c>
      <c r="B110" s="5" t="s">
        <v>478</v>
      </c>
      <c r="C110" s="6" t="s">
        <v>2</v>
      </c>
      <c r="D110" s="28">
        <v>1</v>
      </c>
      <c r="E110" s="28"/>
      <c r="F110" s="28">
        <f>E110*0.18</f>
        <v>0</v>
      </c>
      <c r="G110" s="28">
        <f>E110+F110</f>
        <v>0</v>
      </c>
      <c r="H110" s="53">
        <f>D110*G110</f>
        <v>0</v>
      </c>
    </row>
    <row r="111" spans="1:8" ht="63.75" x14ac:dyDescent="0.25">
      <c r="A111" s="7" t="s">
        <v>21</v>
      </c>
      <c r="B111" s="12" t="s">
        <v>479</v>
      </c>
      <c r="C111" s="13" t="s">
        <v>98</v>
      </c>
      <c r="D111" s="31">
        <v>1</v>
      </c>
      <c r="E111" s="31"/>
      <c r="F111" s="28">
        <f>E111*0.18</f>
        <v>0</v>
      </c>
      <c r="G111" s="28">
        <f>E111+F111</f>
        <v>0</v>
      </c>
      <c r="H111" s="53">
        <f>D111*G111</f>
        <v>0</v>
      </c>
    </row>
    <row r="112" spans="1:8" s="1" customFormat="1" ht="70.900000000000006" customHeight="1" x14ac:dyDescent="0.25">
      <c r="A112" s="7" t="s">
        <v>22</v>
      </c>
      <c r="B112" s="12" t="s">
        <v>480</v>
      </c>
      <c r="C112" s="13" t="s">
        <v>98</v>
      </c>
      <c r="D112" s="31">
        <v>1</v>
      </c>
      <c r="E112" s="31"/>
      <c r="F112" s="28">
        <f>E112*0.18</f>
        <v>0</v>
      </c>
      <c r="G112" s="28">
        <f>E112+F112</f>
        <v>0</v>
      </c>
      <c r="H112" s="53">
        <f>D112*G112</f>
        <v>0</v>
      </c>
    </row>
    <row r="113" spans="1:8" s="1" customFormat="1" ht="37.9" customHeight="1" x14ac:dyDescent="0.25">
      <c r="A113" s="195"/>
      <c r="B113" s="195" t="s">
        <v>19</v>
      </c>
      <c r="C113" s="196" t="s">
        <v>126</v>
      </c>
      <c r="D113" s="197"/>
      <c r="E113" s="197"/>
      <c r="F113" s="197"/>
      <c r="G113" s="198" t="s">
        <v>9</v>
      </c>
      <c r="H113" s="70">
        <f>SUM(H99:H112)</f>
        <v>0</v>
      </c>
    </row>
    <row r="114" spans="1:8" s="1" customFormat="1" ht="20.25" customHeight="1" x14ac:dyDescent="0.25">
      <c r="A114" s="23"/>
      <c r="B114" s="24"/>
      <c r="C114" s="25"/>
      <c r="D114" s="32"/>
      <c r="E114" s="32"/>
      <c r="F114" s="32"/>
      <c r="G114" s="32"/>
      <c r="H114" s="52"/>
    </row>
    <row r="115" spans="1:8" s="1" customFormat="1" ht="45" x14ac:dyDescent="0.25">
      <c r="A115" s="64" t="s">
        <v>84</v>
      </c>
      <c r="B115" s="65" t="s">
        <v>104</v>
      </c>
      <c r="C115" s="61" t="s">
        <v>129</v>
      </c>
      <c r="D115" s="62" t="s">
        <v>1</v>
      </c>
      <c r="E115" s="62" t="s">
        <v>114</v>
      </c>
      <c r="F115" s="57" t="s">
        <v>111</v>
      </c>
      <c r="G115" s="62" t="s">
        <v>115</v>
      </c>
      <c r="H115" s="68" t="s">
        <v>112</v>
      </c>
    </row>
    <row r="116" spans="1:8" s="4" customFormat="1" ht="51" x14ac:dyDescent="0.25">
      <c r="A116" s="7" t="s">
        <v>105</v>
      </c>
      <c r="B116" s="5" t="s">
        <v>481</v>
      </c>
      <c r="C116" s="6" t="s">
        <v>2</v>
      </c>
      <c r="D116" s="28">
        <v>1</v>
      </c>
      <c r="E116" s="28">
        <v>0</v>
      </c>
      <c r="F116" s="28">
        <f>E116*0.18</f>
        <v>0</v>
      </c>
      <c r="G116" s="28">
        <f>E116+F116</f>
        <v>0</v>
      </c>
      <c r="H116" s="53">
        <f>D116*G116</f>
        <v>0</v>
      </c>
    </row>
    <row r="117" spans="1:8" ht="51.75" customHeight="1" x14ac:dyDescent="0.25">
      <c r="A117" s="7" t="s">
        <v>106</v>
      </c>
      <c r="B117" s="5" t="s">
        <v>482</v>
      </c>
      <c r="C117" s="6" t="s">
        <v>96</v>
      </c>
      <c r="D117" s="28">
        <v>1</v>
      </c>
      <c r="E117" s="28">
        <v>0</v>
      </c>
      <c r="F117" s="28">
        <f>E117*0.18</f>
        <v>0</v>
      </c>
      <c r="G117" s="28">
        <f>E117+F117</f>
        <v>0</v>
      </c>
      <c r="H117" s="53">
        <f>D117*G117</f>
        <v>0</v>
      </c>
    </row>
    <row r="118" spans="1:8" ht="15.75" x14ac:dyDescent="0.25">
      <c r="A118" s="195"/>
      <c r="B118" s="195" t="s">
        <v>19</v>
      </c>
      <c r="C118" s="196" t="s">
        <v>127</v>
      </c>
      <c r="D118" s="197"/>
      <c r="E118" s="197"/>
      <c r="F118" s="197"/>
      <c r="G118" s="198" t="s">
        <v>9</v>
      </c>
      <c r="H118" s="70">
        <f>SUM(H116:H117)</f>
        <v>0</v>
      </c>
    </row>
    <row r="119" spans="1:8" s="1" customFormat="1" ht="24.75" customHeight="1" x14ac:dyDescent="0.25">
      <c r="A119" s="23"/>
      <c r="B119" s="24"/>
      <c r="C119" s="42"/>
      <c r="D119" s="40"/>
      <c r="E119" s="40"/>
      <c r="F119" s="40"/>
      <c r="G119" s="40"/>
      <c r="H119" s="40"/>
    </row>
    <row r="120" spans="1:8" s="1" customFormat="1" ht="15.75" x14ac:dyDescent="0.25">
      <c r="A120" s="38" t="s">
        <v>11</v>
      </c>
      <c r="B120" s="39" t="s">
        <v>133</v>
      </c>
      <c r="C120" s="43"/>
      <c r="D120" s="41"/>
      <c r="E120" s="41"/>
      <c r="F120" s="41"/>
      <c r="G120" s="41"/>
      <c r="H120" s="41"/>
    </row>
    <row r="121" spans="1:8" ht="18.75" customHeight="1" x14ac:dyDescent="0.25">
      <c r="A121" s="67" t="s">
        <v>32</v>
      </c>
      <c r="B121" s="192" t="str">
        <f>B9</f>
        <v>Punimet e dheut dhe mbushjet</v>
      </c>
      <c r="C121" s="193"/>
      <c r="D121" s="193"/>
      <c r="E121" s="193"/>
      <c r="F121" s="193"/>
      <c r="G121" s="194"/>
      <c r="H121" s="72">
        <f>H14</f>
        <v>0</v>
      </c>
    </row>
    <row r="122" spans="1:8" ht="18" customHeight="1" x14ac:dyDescent="0.25">
      <c r="A122" s="67" t="s">
        <v>42</v>
      </c>
      <c r="B122" s="192" t="str">
        <f>B16</f>
        <v>Punimet e betonit</v>
      </c>
      <c r="C122" s="193"/>
      <c r="D122" s="193"/>
      <c r="E122" s="193"/>
      <c r="F122" s="193"/>
      <c r="G122" s="194"/>
      <c r="H122" s="72">
        <f>H27</f>
        <v>0</v>
      </c>
    </row>
    <row r="123" spans="1:8" ht="19.5" customHeight="1" x14ac:dyDescent="0.25">
      <c r="A123" s="67" t="s">
        <v>52</v>
      </c>
      <c r="B123" s="192" t="str">
        <f>B29</f>
        <v>Punimet e armimit</v>
      </c>
      <c r="C123" s="193"/>
      <c r="D123" s="193"/>
      <c r="E123" s="193"/>
      <c r="F123" s="193"/>
      <c r="G123" s="194"/>
      <c r="H123" s="72">
        <f>H31</f>
        <v>0</v>
      </c>
    </row>
    <row r="124" spans="1:8" ht="15.75" customHeight="1" x14ac:dyDescent="0.25">
      <c r="A124" s="67" t="s">
        <v>54</v>
      </c>
      <c r="B124" s="192" t="str">
        <f>B33</f>
        <v>Punimet e muratimeve</v>
      </c>
      <c r="C124" s="193"/>
      <c r="D124" s="193"/>
      <c r="E124" s="193"/>
      <c r="F124" s="193"/>
      <c r="G124" s="194"/>
      <c r="H124" s="72">
        <f>H40</f>
        <v>0</v>
      </c>
    </row>
    <row r="125" spans="1:8" ht="17.25" customHeight="1" x14ac:dyDescent="0.25">
      <c r="A125" s="67" t="s">
        <v>57</v>
      </c>
      <c r="B125" s="192" t="str">
        <f>B42</f>
        <v>Punimet e kulmit</v>
      </c>
      <c r="C125" s="193"/>
      <c r="D125" s="193"/>
      <c r="E125" s="193"/>
      <c r="F125" s="193"/>
      <c r="G125" s="194"/>
      <c r="H125" s="72">
        <f>H46</f>
        <v>0</v>
      </c>
    </row>
    <row r="126" spans="1:8" ht="14.25" customHeight="1" x14ac:dyDescent="0.25">
      <c r="A126" s="67" t="s">
        <v>61</v>
      </c>
      <c r="B126" s="192" t="str">
        <f>B61</f>
        <v>Punimet e izolimeve dhe hidroizolimeve</v>
      </c>
      <c r="C126" s="193"/>
      <c r="D126" s="193"/>
      <c r="E126" s="193"/>
      <c r="F126" s="193"/>
      <c r="G126" s="194"/>
      <c r="H126" s="72">
        <f>H59</f>
        <v>0</v>
      </c>
    </row>
    <row r="127" spans="1:8" ht="16.5" customHeight="1" x14ac:dyDescent="0.25">
      <c r="A127" s="67" t="s">
        <v>68</v>
      </c>
      <c r="B127" s="189" t="str">
        <f>B48</f>
        <v>Punimet e llamarines</v>
      </c>
      <c r="C127" s="190"/>
      <c r="D127" s="190"/>
      <c r="E127" s="190"/>
      <c r="F127" s="190"/>
      <c r="G127" s="191"/>
      <c r="H127" s="72">
        <f>H66</f>
        <v>0</v>
      </c>
    </row>
    <row r="128" spans="1:8" ht="18" customHeight="1" x14ac:dyDescent="0.25">
      <c r="A128" s="67" t="s">
        <v>73</v>
      </c>
      <c r="B128" s="192" t="str">
        <f>B68</f>
        <v>Punimet zdrukthtarise</v>
      </c>
      <c r="C128" s="193"/>
      <c r="D128" s="193"/>
      <c r="E128" s="193"/>
      <c r="F128" s="193"/>
      <c r="G128" s="194"/>
      <c r="H128" s="72">
        <f>H76</f>
        <v>0</v>
      </c>
    </row>
    <row r="129" spans="1:8" ht="18" customHeight="1" x14ac:dyDescent="0.25">
      <c r="A129" s="67" t="s">
        <v>81</v>
      </c>
      <c r="B129" s="192" t="str">
        <f>B78</f>
        <v>Punët e suvatimit dhe lyerjes në mure dhe plafon</v>
      </c>
      <c r="C129" s="193"/>
      <c r="D129" s="193"/>
      <c r="E129" s="193"/>
      <c r="F129" s="193"/>
      <c r="G129" s="194"/>
      <c r="H129" s="72">
        <f>H86</f>
        <v>0</v>
      </c>
    </row>
    <row r="130" spans="1:8" ht="22.5" customHeight="1" x14ac:dyDescent="0.25">
      <c r="A130" s="67" t="s">
        <v>82</v>
      </c>
      <c r="B130" s="192" t="str">
        <f>B88</f>
        <v>Përpunimet e brendshme në dysheme dhe mure</v>
      </c>
      <c r="C130" s="193"/>
      <c r="D130" s="193"/>
      <c r="E130" s="193"/>
      <c r="F130" s="193"/>
      <c r="G130" s="194"/>
      <c r="H130" s="72">
        <f>H96</f>
        <v>0</v>
      </c>
    </row>
    <row r="131" spans="1:8" ht="18" customHeight="1" x14ac:dyDescent="0.25">
      <c r="A131" s="67" t="s">
        <v>83</v>
      </c>
      <c r="B131" s="192" t="str">
        <f>B98</f>
        <v>Punimet e fasadës</v>
      </c>
      <c r="C131" s="193"/>
      <c r="D131" s="193"/>
      <c r="E131" s="193"/>
      <c r="F131" s="193"/>
      <c r="G131" s="194"/>
      <c r="H131" s="72">
        <f>H113</f>
        <v>0</v>
      </c>
    </row>
    <row r="132" spans="1:8" ht="18.75" customHeight="1" x14ac:dyDescent="0.25">
      <c r="A132" s="67" t="s">
        <v>84</v>
      </c>
      <c r="B132" s="192" t="str">
        <f>B115</f>
        <v>Punimet tjera</v>
      </c>
      <c r="C132" s="193"/>
      <c r="D132" s="193"/>
      <c r="E132" s="193"/>
      <c r="F132" s="193"/>
      <c r="G132" s="194"/>
      <c r="H132" s="72">
        <f>H118</f>
        <v>0</v>
      </c>
    </row>
    <row r="133" spans="1:8" ht="19.5" customHeight="1" x14ac:dyDescent="0.25">
      <c r="A133" s="16" t="s">
        <v>11</v>
      </c>
      <c r="B133" s="187" t="s">
        <v>134</v>
      </c>
      <c r="C133" s="188"/>
      <c r="D133" s="188"/>
      <c r="E133" s="188"/>
      <c r="F133" s="188"/>
      <c r="G133" s="188"/>
      <c r="H133" s="73">
        <f>SUM(H121:H132)</f>
        <v>0</v>
      </c>
    </row>
    <row r="134" spans="1:8" s="1" customFormat="1" ht="24" customHeight="1" thickBot="1" x14ac:dyDescent="0.3">
      <c r="A134" s="171"/>
      <c r="B134" s="171"/>
      <c r="C134" s="171"/>
      <c r="D134" s="171"/>
      <c r="E134" s="171"/>
      <c r="F134" s="171"/>
      <c r="G134" s="171"/>
      <c r="H134" s="171"/>
    </row>
    <row r="135" spans="1:8" s="1" customFormat="1" ht="35.25" customHeight="1" thickBot="1" x14ac:dyDescent="0.35">
      <c r="A135" s="48"/>
      <c r="B135" s="74" t="s">
        <v>128</v>
      </c>
      <c r="C135" s="74"/>
      <c r="D135" s="74"/>
      <c r="E135" s="74"/>
      <c r="F135" s="74"/>
      <c r="G135" s="183" t="s">
        <v>136</v>
      </c>
      <c r="H135" s="184"/>
    </row>
    <row r="136" spans="1:8" s="47" customFormat="1" ht="19.5" customHeight="1" x14ac:dyDescent="0.25">
      <c r="A136" s="75" t="s">
        <v>11</v>
      </c>
      <c r="B136" s="76" t="s">
        <v>108</v>
      </c>
      <c r="C136" s="175"/>
      <c r="D136" s="176"/>
      <c r="E136" s="176"/>
      <c r="F136" s="177"/>
      <c r="G136" s="181">
        <f>H133</f>
        <v>0</v>
      </c>
      <c r="H136" s="182"/>
    </row>
    <row r="137" spans="1:8" s="47" customFormat="1" ht="23.25" customHeight="1" x14ac:dyDescent="0.25">
      <c r="A137" s="75" t="s">
        <v>99</v>
      </c>
      <c r="B137" s="76" t="s">
        <v>110</v>
      </c>
      <c r="C137" s="178"/>
      <c r="D137" s="179"/>
      <c r="E137" s="179"/>
      <c r="F137" s="180"/>
      <c r="G137" s="181">
        <v>0</v>
      </c>
      <c r="H137" s="182"/>
    </row>
    <row r="138" spans="1:8" s="47" customFormat="1" ht="23.25" customHeight="1" x14ac:dyDescent="0.25">
      <c r="A138" s="75" t="s">
        <v>100</v>
      </c>
      <c r="B138" s="76" t="s">
        <v>101</v>
      </c>
      <c r="C138" s="178"/>
      <c r="D138" s="179"/>
      <c r="E138" s="179"/>
      <c r="F138" s="180"/>
      <c r="G138" s="181">
        <v>0</v>
      </c>
      <c r="H138" s="182"/>
    </row>
    <row r="139" spans="1:8" s="47" customFormat="1" ht="23.25" customHeight="1" x14ac:dyDescent="0.25">
      <c r="A139" s="75" t="s">
        <v>102</v>
      </c>
      <c r="B139" s="76" t="s">
        <v>109</v>
      </c>
      <c r="C139" s="178"/>
      <c r="D139" s="179"/>
      <c r="E139" s="179"/>
      <c r="F139" s="180"/>
      <c r="G139" s="181">
        <v>0</v>
      </c>
      <c r="H139" s="182"/>
    </row>
    <row r="140" spans="1:8" s="47" customFormat="1" ht="49.15" customHeight="1" x14ac:dyDescent="0.3">
      <c r="A140" s="172" t="s">
        <v>140</v>
      </c>
      <c r="B140" s="173"/>
      <c r="C140" s="173"/>
      <c r="D140" s="173"/>
      <c r="E140" s="173"/>
      <c r="F140" s="174"/>
      <c r="G140" s="185">
        <f>SUM(G136:G139)</f>
        <v>0</v>
      </c>
      <c r="H140" s="186"/>
    </row>
    <row r="141" spans="1:8" ht="15" x14ac:dyDescent="0.25">
      <c r="A141" s="46"/>
      <c r="B141" s="46"/>
      <c r="C141" s="46"/>
      <c r="D141" s="46"/>
      <c r="E141" s="46"/>
      <c r="F141" s="46"/>
      <c r="G141" s="46"/>
      <c r="H141" s="54"/>
    </row>
    <row r="142" spans="1:8" s="1" customFormat="1" ht="15" x14ac:dyDescent="0.25">
      <c r="A142" s="46"/>
      <c r="B142" s="46"/>
      <c r="C142" s="46"/>
      <c r="D142" s="46"/>
      <c r="E142" s="46"/>
      <c r="F142" s="46"/>
      <c r="G142" s="46"/>
      <c r="H142" s="54"/>
    </row>
    <row r="143" spans="1:8" s="1" customFormat="1" ht="15" x14ac:dyDescent="0.25">
      <c r="A143" s="46"/>
      <c r="B143" s="46"/>
      <c r="C143" s="46"/>
      <c r="D143" s="46"/>
      <c r="E143" s="46"/>
      <c r="F143" s="46"/>
      <c r="G143" s="46"/>
      <c r="H143" s="54"/>
    </row>
    <row r="144" spans="1:8" s="1" customFormat="1" ht="15" x14ac:dyDescent="0.25">
      <c r="A144" s="46"/>
      <c r="B144" s="46"/>
      <c r="C144" s="46"/>
      <c r="D144" s="46"/>
      <c r="E144" s="46"/>
      <c r="F144" s="46"/>
      <c r="G144" s="46"/>
      <c r="H144" s="54"/>
    </row>
    <row r="145" spans="1:8" s="1" customFormat="1" ht="15" x14ac:dyDescent="0.25">
      <c r="A145" s="46"/>
      <c r="B145" s="46"/>
      <c r="C145" s="46"/>
      <c r="D145" s="46"/>
      <c r="E145" s="46"/>
      <c r="F145" s="46"/>
      <c r="G145" s="46"/>
      <c r="H145" s="54"/>
    </row>
    <row r="146" spans="1:8" s="1" customFormat="1" ht="15" x14ac:dyDescent="0.25">
      <c r="A146" s="46"/>
      <c r="B146" s="46"/>
      <c r="C146" s="46"/>
      <c r="D146" s="46"/>
      <c r="E146" s="46"/>
      <c r="F146" s="46"/>
      <c r="G146" s="46"/>
      <c r="H146" s="54"/>
    </row>
    <row r="147" spans="1:8" s="1" customFormat="1" ht="15" x14ac:dyDescent="0.25">
      <c r="A147" s="46"/>
      <c r="B147" s="46"/>
      <c r="C147" s="46"/>
      <c r="D147" s="46"/>
      <c r="E147" s="46"/>
      <c r="F147" s="46"/>
      <c r="G147" s="46"/>
      <c r="H147" s="54"/>
    </row>
    <row r="148" spans="1:8" s="1" customFormat="1" ht="15" x14ac:dyDescent="0.25">
      <c r="A148" s="46"/>
      <c r="B148" s="46"/>
      <c r="C148" s="46"/>
      <c r="D148" s="46"/>
      <c r="E148" s="46"/>
      <c r="F148" s="46"/>
      <c r="G148" s="46"/>
      <c r="H148" s="54"/>
    </row>
    <row r="149" spans="1:8" s="1" customFormat="1" ht="15" x14ac:dyDescent="0.25">
      <c r="A149" s="46"/>
      <c r="B149" s="46"/>
      <c r="C149" s="46"/>
      <c r="D149" s="46"/>
      <c r="E149" s="46"/>
      <c r="F149" s="46"/>
      <c r="G149" s="46"/>
      <c r="H149" s="54"/>
    </row>
    <row r="150" spans="1:8" s="1" customFormat="1" x14ac:dyDescent="0.25">
      <c r="A150" s="8"/>
      <c r="B150" s="9"/>
      <c r="D150" s="33"/>
      <c r="E150" s="33"/>
      <c r="F150" s="33"/>
      <c r="G150" s="33"/>
      <c r="H150" s="55"/>
    </row>
    <row r="151" spans="1:8" s="1" customFormat="1" x14ac:dyDescent="0.25">
      <c r="A151" s="8"/>
      <c r="B151" s="9"/>
      <c r="D151" s="33"/>
      <c r="E151" s="33"/>
      <c r="F151" s="33"/>
      <c r="G151" s="33"/>
      <c r="H151" s="55"/>
    </row>
    <row r="152" spans="1:8" s="1" customFormat="1" x14ac:dyDescent="0.25">
      <c r="A152" s="8"/>
      <c r="B152" s="9"/>
      <c r="D152" s="33"/>
      <c r="E152" s="33"/>
      <c r="F152" s="33"/>
      <c r="G152" s="33"/>
      <c r="H152" s="55"/>
    </row>
    <row r="153" spans="1:8" s="1" customFormat="1" x14ac:dyDescent="0.25">
      <c r="A153" s="8"/>
      <c r="B153" s="9"/>
      <c r="D153" s="33"/>
      <c r="E153" s="33"/>
      <c r="F153" s="33"/>
      <c r="G153" s="33"/>
      <c r="H153" s="55"/>
    </row>
    <row r="154" spans="1:8" s="1" customFormat="1" x14ac:dyDescent="0.25">
      <c r="A154" s="8"/>
      <c r="B154" s="9"/>
      <c r="D154" s="33"/>
      <c r="E154" s="33"/>
      <c r="F154" s="33"/>
      <c r="G154" s="33"/>
      <c r="H154" s="55"/>
    </row>
    <row r="155" spans="1:8" s="1" customFormat="1" x14ac:dyDescent="0.25">
      <c r="A155" s="8"/>
      <c r="B155" s="9"/>
      <c r="D155" s="33"/>
      <c r="E155" s="33"/>
      <c r="F155" s="33"/>
      <c r="G155" s="33"/>
      <c r="H155" s="55"/>
    </row>
    <row r="156" spans="1:8" s="1" customFormat="1" x14ac:dyDescent="0.25">
      <c r="A156" s="8"/>
      <c r="B156" s="9"/>
      <c r="D156" s="33"/>
      <c r="E156" s="33"/>
      <c r="F156" s="33"/>
      <c r="G156" s="33"/>
      <c r="H156" s="55"/>
    </row>
    <row r="157" spans="1:8" s="1" customFormat="1" x14ac:dyDescent="0.25">
      <c r="A157" s="8"/>
      <c r="B157" s="9"/>
      <c r="D157" s="33"/>
      <c r="E157" s="33"/>
      <c r="F157" s="33"/>
      <c r="G157" s="33"/>
      <c r="H157" s="55"/>
    </row>
    <row r="158" spans="1:8" s="1" customFormat="1" x14ac:dyDescent="0.25">
      <c r="A158" s="8"/>
      <c r="B158" s="9"/>
      <c r="D158" s="33"/>
      <c r="E158" s="33"/>
      <c r="F158" s="33"/>
      <c r="G158" s="33"/>
      <c r="H158" s="55"/>
    </row>
    <row r="159" spans="1:8" s="1" customFormat="1" x14ac:dyDescent="0.25">
      <c r="A159" s="8"/>
      <c r="B159" s="9"/>
      <c r="D159" s="33"/>
      <c r="E159" s="33"/>
      <c r="F159" s="33"/>
      <c r="G159" s="33"/>
      <c r="H159" s="55"/>
    </row>
    <row r="160" spans="1:8" s="1" customFormat="1" x14ac:dyDescent="0.25">
      <c r="A160" s="8"/>
      <c r="B160" s="9"/>
      <c r="D160" s="33"/>
      <c r="E160" s="33"/>
      <c r="F160" s="33"/>
      <c r="G160" s="33"/>
      <c r="H160" s="55"/>
    </row>
    <row r="161" spans="1:8" s="1" customFormat="1" x14ac:dyDescent="0.25">
      <c r="A161" s="8"/>
      <c r="B161" s="9"/>
      <c r="D161" s="33"/>
      <c r="E161" s="33"/>
      <c r="F161" s="33"/>
      <c r="G161" s="33"/>
      <c r="H161" s="55"/>
    </row>
    <row r="162" spans="1:8" s="1" customFormat="1" x14ac:dyDescent="0.25">
      <c r="A162" s="8"/>
      <c r="B162" s="9"/>
      <c r="D162" s="33"/>
      <c r="E162" s="33"/>
      <c r="F162" s="33"/>
      <c r="G162" s="33"/>
      <c r="H162" s="55"/>
    </row>
    <row r="163" spans="1:8" s="1" customFormat="1" x14ac:dyDescent="0.25">
      <c r="A163" s="8"/>
      <c r="B163" s="9"/>
      <c r="D163" s="33"/>
      <c r="E163" s="33"/>
      <c r="F163" s="33"/>
      <c r="G163" s="33"/>
      <c r="H163" s="55"/>
    </row>
    <row r="164" spans="1:8" s="1" customFormat="1" x14ac:dyDescent="0.25">
      <c r="A164" s="8"/>
      <c r="B164" s="9"/>
      <c r="D164" s="33"/>
      <c r="E164" s="33"/>
      <c r="F164" s="33"/>
      <c r="G164" s="33"/>
      <c r="H164" s="55"/>
    </row>
    <row r="165" spans="1:8" s="1" customFormat="1" x14ac:dyDescent="0.25">
      <c r="A165" s="8"/>
      <c r="B165" s="9"/>
      <c r="D165" s="33"/>
      <c r="E165" s="33"/>
      <c r="F165" s="33"/>
      <c r="G165" s="33"/>
      <c r="H165" s="55"/>
    </row>
    <row r="166" spans="1:8" s="1" customFormat="1" x14ac:dyDescent="0.25">
      <c r="A166" s="8"/>
      <c r="B166" s="9"/>
      <c r="D166" s="33"/>
      <c r="E166" s="33"/>
      <c r="F166" s="33"/>
      <c r="G166" s="33"/>
      <c r="H166" s="55"/>
    </row>
    <row r="167" spans="1:8" s="1" customFormat="1" x14ac:dyDescent="0.25">
      <c r="A167" s="8"/>
      <c r="B167" s="9"/>
      <c r="D167" s="33"/>
      <c r="E167" s="33"/>
      <c r="F167" s="33"/>
      <c r="G167" s="33"/>
      <c r="H167" s="55"/>
    </row>
    <row r="168" spans="1:8" s="1" customFormat="1" x14ac:dyDescent="0.25">
      <c r="A168" s="8"/>
      <c r="B168" s="9"/>
      <c r="D168" s="33"/>
      <c r="E168" s="33"/>
      <c r="F168" s="33"/>
      <c r="G168" s="33"/>
      <c r="H168" s="55"/>
    </row>
    <row r="169" spans="1:8" s="1" customFormat="1" x14ac:dyDescent="0.25">
      <c r="A169" s="8"/>
      <c r="B169" s="9"/>
      <c r="D169" s="33"/>
      <c r="E169" s="33"/>
      <c r="F169" s="33"/>
      <c r="G169" s="33"/>
      <c r="H169" s="55"/>
    </row>
    <row r="170" spans="1:8" s="1" customFormat="1" x14ac:dyDescent="0.25">
      <c r="A170" s="8"/>
      <c r="B170" s="9"/>
      <c r="D170" s="33"/>
      <c r="E170" s="33"/>
      <c r="F170" s="33"/>
      <c r="G170" s="33"/>
      <c r="H170" s="55"/>
    </row>
    <row r="171" spans="1:8" s="1" customFormat="1" x14ac:dyDescent="0.25">
      <c r="A171" s="8"/>
      <c r="B171" s="9"/>
      <c r="D171" s="33"/>
      <c r="E171" s="33"/>
      <c r="F171" s="33"/>
      <c r="G171" s="33"/>
      <c r="H171" s="55"/>
    </row>
    <row r="172" spans="1:8" s="1" customFormat="1" x14ac:dyDescent="0.25">
      <c r="A172" s="8"/>
      <c r="B172" s="9"/>
      <c r="D172" s="33"/>
      <c r="E172" s="33"/>
      <c r="F172" s="33"/>
      <c r="G172" s="33"/>
      <c r="H172" s="55"/>
    </row>
    <row r="173" spans="1:8" s="1" customFormat="1" x14ac:dyDescent="0.25">
      <c r="A173" s="8"/>
      <c r="B173" s="9"/>
      <c r="D173" s="33"/>
      <c r="E173" s="33"/>
      <c r="F173" s="33"/>
      <c r="G173" s="33"/>
      <c r="H173" s="55"/>
    </row>
    <row r="174" spans="1:8" s="1" customFormat="1" x14ac:dyDescent="0.25">
      <c r="A174" s="8"/>
      <c r="B174" s="9"/>
      <c r="D174" s="33"/>
      <c r="E174" s="33"/>
      <c r="F174" s="33"/>
      <c r="G174" s="33"/>
      <c r="H174" s="55"/>
    </row>
    <row r="175" spans="1:8" s="1" customFormat="1" x14ac:dyDescent="0.25">
      <c r="A175" s="8"/>
      <c r="B175" s="9"/>
      <c r="D175" s="33"/>
      <c r="E175" s="33"/>
      <c r="F175" s="33"/>
      <c r="G175" s="33"/>
      <c r="H175" s="55"/>
    </row>
    <row r="176" spans="1:8" s="1" customFormat="1" x14ac:dyDescent="0.25">
      <c r="A176" s="8"/>
      <c r="B176" s="9"/>
      <c r="D176" s="33"/>
      <c r="E176" s="33"/>
      <c r="F176" s="33"/>
      <c r="G176" s="33"/>
      <c r="H176" s="55"/>
    </row>
    <row r="177" spans="1:8" s="1" customFormat="1" x14ac:dyDescent="0.25">
      <c r="A177" s="8"/>
      <c r="B177" s="9"/>
      <c r="D177" s="33"/>
      <c r="E177" s="33"/>
      <c r="F177" s="33"/>
      <c r="G177" s="33"/>
      <c r="H177" s="55"/>
    </row>
    <row r="178" spans="1:8" s="1" customFormat="1" x14ac:dyDescent="0.25">
      <c r="A178" s="8"/>
      <c r="B178" s="9"/>
      <c r="D178" s="33"/>
      <c r="E178" s="33"/>
      <c r="F178" s="33"/>
      <c r="G178" s="33"/>
      <c r="H178" s="55"/>
    </row>
    <row r="179" spans="1:8" s="1" customFormat="1" x14ac:dyDescent="0.25">
      <c r="A179" s="8"/>
      <c r="B179" s="9"/>
      <c r="D179" s="33"/>
      <c r="E179" s="33"/>
      <c r="F179" s="33"/>
      <c r="G179" s="33"/>
      <c r="H179" s="55"/>
    </row>
    <row r="180" spans="1:8" s="1" customFormat="1" x14ac:dyDescent="0.25">
      <c r="A180" s="8"/>
      <c r="B180" s="9"/>
      <c r="D180" s="33"/>
      <c r="E180" s="33"/>
      <c r="F180" s="33"/>
      <c r="G180" s="33"/>
      <c r="H180" s="55"/>
    </row>
    <row r="181" spans="1:8" s="1" customFormat="1" x14ac:dyDescent="0.25">
      <c r="A181" s="8"/>
      <c r="B181" s="9"/>
      <c r="D181" s="33"/>
      <c r="E181" s="33"/>
      <c r="F181" s="33"/>
      <c r="G181" s="33"/>
      <c r="H181" s="55"/>
    </row>
    <row r="182" spans="1:8" s="1" customFormat="1" x14ac:dyDescent="0.25">
      <c r="A182" s="8"/>
      <c r="B182" s="9"/>
      <c r="D182" s="33"/>
      <c r="E182" s="33"/>
      <c r="F182" s="33"/>
      <c r="G182" s="33"/>
      <c r="H182" s="55"/>
    </row>
    <row r="183" spans="1:8" s="1" customFormat="1" x14ac:dyDescent="0.25">
      <c r="A183" s="8"/>
      <c r="B183" s="9"/>
      <c r="D183" s="33"/>
      <c r="E183" s="33"/>
      <c r="F183" s="33"/>
      <c r="G183" s="33"/>
      <c r="H183" s="55"/>
    </row>
    <row r="184" spans="1:8" s="1" customFormat="1" x14ac:dyDescent="0.25">
      <c r="A184" s="8"/>
      <c r="B184" s="9"/>
      <c r="D184" s="33"/>
      <c r="E184" s="33"/>
      <c r="F184" s="33"/>
      <c r="G184" s="33"/>
      <c r="H184" s="55"/>
    </row>
    <row r="185" spans="1:8" s="1" customFormat="1" x14ac:dyDescent="0.25">
      <c r="A185" s="8"/>
      <c r="B185" s="9"/>
      <c r="D185" s="33"/>
      <c r="E185" s="33"/>
      <c r="F185" s="33"/>
      <c r="G185" s="33"/>
      <c r="H185" s="55"/>
    </row>
    <row r="186" spans="1:8" s="1" customFormat="1" x14ac:dyDescent="0.25">
      <c r="A186" s="8"/>
      <c r="B186" s="9"/>
      <c r="D186" s="33"/>
      <c r="E186" s="33"/>
      <c r="F186" s="33"/>
      <c r="G186" s="33"/>
      <c r="H186" s="55"/>
    </row>
    <row r="187" spans="1:8" s="1" customFormat="1" x14ac:dyDescent="0.25">
      <c r="A187" s="8"/>
      <c r="B187" s="9"/>
      <c r="D187" s="33"/>
      <c r="E187" s="33"/>
      <c r="F187" s="33"/>
      <c r="G187" s="33"/>
      <c r="H187" s="55"/>
    </row>
    <row r="188" spans="1:8" s="1" customFormat="1" x14ac:dyDescent="0.25">
      <c r="A188" s="8"/>
      <c r="B188" s="9"/>
      <c r="D188" s="33"/>
      <c r="E188" s="33"/>
      <c r="F188" s="33"/>
      <c r="G188" s="33"/>
      <c r="H188" s="55"/>
    </row>
    <row r="189" spans="1:8" s="1" customFormat="1" x14ac:dyDescent="0.25">
      <c r="A189" s="8"/>
      <c r="B189" s="9"/>
      <c r="D189" s="33"/>
      <c r="E189" s="33"/>
      <c r="F189" s="33"/>
      <c r="G189" s="33"/>
      <c r="H189" s="55"/>
    </row>
    <row r="190" spans="1:8" s="1" customFormat="1" x14ac:dyDescent="0.25">
      <c r="A190" s="8"/>
      <c r="B190" s="9"/>
      <c r="D190" s="33"/>
      <c r="E190" s="33"/>
      <c r="F190" s="33"/>
      <c r="G190" s="33"/>
      <c r="H190" s="55"/>
    </row>
    <row r="191" spans="1:8" s="1" customFormat="1" x14ac:dyDescent="0.25">
      <c r="A191" s="8"/>
      <c r="B191" s="9"/>
      <c r="D191" s="33"/>
      <c r="E191" s="33"/>
      <c r="F191" s="33"/>
      <c r="G191" s="33"/>
      <c r="H191" s="55"/>
    </row>
    <row r="192" spans="1:8" s="1" customFormat="1" x14ac:dyDescent="0.25">
      <c r="A192" s="8"/>
      <c r="B192" s="9"/>
      <c r="D192" s="33"/>
      <c r="E192" s="33"/>
      <c r="F192" s="33"/>
      <c r="G192" s="33"/>
      <c r="H192" s="55"/>
    </row>
    <row r="193" spans="1:8" s="1" customFormat="1" x14ac:dyDescent="0.25">
      <c r="A193" s="8"/>
      <c r="B193" s="9"/>
      <c r="D193" s="33"/>
      <c r="E193" s="33"/>
      <c r="F193" s="33"/>
      <c r="G193" s="33"/>
      <c r="H193" s="55"/>
    </row>
    <row r="194" spans="1:8" s="1" customFormat="1" x14ac:dyDescent="0.25">
      <c r="A194" s="8"/>
      <c r="B194" s="9"/>
      <c r="D194" s="33"/>
      <c r="E194" s="33"/>
      <c r="F194" s="33"/>
      <c r="G194" s="33"/>
      <c r="H194" s="55"/>
    </row>
    <row r="195" spans="1:8" s="1" customFormat="1" x14ac:dyDescent="0.25">
      <c r="A195" s="8"/>
      <c r="B195" s="9"/>
      <c r="D195" s="33"/>
      <c r="E195" s="33"/>
      <c r="F195" s="33"/>
      <c r="G195" s="33"/>
      <c r="H195" s="55"/>
    </row>
    <row r="196" spans="1:8" s="1" customFormat="1" x14ac:dyDescent="0.25">
      <c r="A196" s="8"/>
      <c r="B196" s="9"/>
      <c r="D196" s="33"/>
      <c r="E196" s="33"/>
      <c r="F196" s="33"/>
      <c r="G196" s="33"/>
      <c r="H196" s="55"/>
    </row>
    <row r="197" spans="1:8" s="1" customFormat="1" x14ac:dyDescent="0.25">
      <c r="A197" s="8"/>
      <c r="B197" s="9"/>
      <c r="D197" s="33"/>
      <c r="E197" s="33"/>
      <c r="F197" s="33"/>
      <c r="G197" s="33"/>
      <c r="H197" s="55"/>
    </row>
    <row r="198" spans="1:8" s="1" customFormat="1" x14ac:dyDescent="0.25">
      <c r="A198" s="8"/>
      <c r="B198" s="9"/>
      <c r="D198" s="33"/>
      <c r="E198" s="33"/>
      <c r="F198" s="33"/>
      <c r="G198" s="33"/>
      <c r="H198" s="55"/>
    </row>
    <row r="199" spans="1:8" s="1" customFormat="1" x14ac:dyDescent="0.25">
      <c r="A199" s="8"/>
      <c r="B199" s="9"/>
      <c r="D199" s="33"/>
      <c r="E199" s="33"/>
      <c r="F199" s="33"/>
      <c r="G199" s="33"/>
      <c r="H199" s="55"/>
    </row>
    <row r="200" spans="1:8" s="1" customFormat="1" x14ac:dyDescent="0.25">
      <c r="A200" s="8"/>
      <c r="B200" s="9"/>
      <c r="D200" s="33"/>
      <c r="E200" s="33"/>
      <c r="F200" s="33"/>
      <c r="G200" s="33"/>
      <c r="H200" s="55"/>
    </row>
    <row r="201" spans="1:8" s="1" customFormat="1" x14ac:dyDescent="0.25">
      <c r="A201" s="8"/>
      <c r="B201" s="9"/>
      <c r="D201" s="33"/>
      <c r="E201" s="33"/>
      <c r="F201" s="33"/>
      <c r="G201" s="33"/>
      <c r="H201" s="55"/>
    </row>
    <row r="202" spans="1:8" s="1" customFormat="1" x14ac:dyDescent="0.25">
      <c r="A202" s="8"/>
      <c r="B202" s="9"/>
      <c r="D202" s="33"/>
      <c r="E202" s="33"/>
      <c r="F202" s="33"/>
      <c r="G202" s="33"/>
      <c r="H202" s="55"/>
    </row>
    <row r="203" spans="1:8" s="1" customFormat="1" x14ac:dyDescent="0.25">
      <c r="A203" s="8"/>
      <c r="B203" s="9"/>
      <c r="D203" s="33"/>
      <c r="E203" s="33"/>
      <c r="F203" s="33"/>
      <c r="G203" s="33"/>
      <c r="H203" s="55"/>
    </row>
    <row r="204" spans="1:8" s="1" customFormat="1" x14ac:dyDescent="0.25">
      <c r="A204" s="8"/>
      <c r="B204" s="9"/>
      <c r="D204" s="33"/>
      <c r="E204" s="33"/>
      <c r="F204" s="33"/>
      <c r="G204" s="33"/>
      <c r="H204" s="55"/>
    </row>
    <row r="205" spans="1:8" s="1" customFormat="1" x14ac:dyDescent="0.25">
      <c r="A205" s="8"/>
      <c r="B205" s="9"/>
      <c r="D205" s="33"/>
      <c r="E205" s="33"/>
      <c r="F205" s="33"/>
      <c r="G205" s="33"/>
      <c r="H205" s="55"/>
    </row>
    <row r="206" spans="1:8" s="1" customFormat="1" x14ac:dyDescent="0.25">
      <c r="A206" s="8"/>
      <c r="B206" s="9"/>
      <c r="D206" s="33"/>
      <c r="E206" s="33"/>
      <c r="F206" s="33"/>
      <c r="G206" s="33"/>
      <c r="H206" s="55"/>
    </row>
    <row r="207" spans="1:8" s="1" customFormat="1" x14ac:dyDescent="0.25">
      <c r="A207" s="8"/>
      <c r="B207" s="9"/>
      <c r="D207" s="33"/>
      <c r="E207" s="33"/>
      <c r="F207" s="33"/>
      <c r="G207" s="33"/>
      <c r="H207" s="55"/>
    </row>
    <row r="208" spans="1:8" s="1" customFormat="1" x14ac:dyDescent="0.25">
      <c r="A208" s="8"/>
      <c r="B208" s="9"/>
      <c r="D208" s="33"/>
      <c r="E208" s="33"/>
      <c r="F208" s="33"/>
      <c r="G208" s="33"/>
      <c r="H208" s="55"/>
    </row>
    <row r="209" spans="1:8" s="1" customFormat="1" x14ac:dyDescent="0.25">
      <c r="A209" s="8"/>
      <c r="B209" s="9"/>
      <c r="D209" s="33"/>
      <c r="E209" s="33"/>
      <c r="F209" s="33"/>
      <c r="G209" s="33"/>
      <c r="H209" s="55"/>
    </row>
    <row r="210" spans="1:8" s="1" customFormat="1" x14ac:dyDescent="0.25">
      <c r="A210" s="8"/>
      <c r="B210" s="9"/>
      <c r="D210" s="33"/>
      <c r="E210" s="33"/>
      <c r="F210" s="33"/>
      <c r="G210" s="33"/>
      <c r="H210" s="55"/>
    </row>
    <row r="211" spans="1:8" s="1" customFormat="1" x14ac:dyDescent="0.25">
      <c r="A211" s="8"/>
      <c r="B211" s="9"/>
      <c r="D211" s="33"/>
      <c r="E211" s="33"/>
      <c r="F211" s="33"/>
      <c r="G211" s="33"/>
      <c r="H211" s="55"/>
    </row>
    <row r="212" spans="1:8" s="1" customFormat="1" x14ac:dyDescent="0.25">
      <c r="A212" s="8"/>
      <c r="B212" s="9"/>
      <c r="D212" s="33"/>
      <c r="E212" s="33"/>
      <c r="F212" s="33"/>
      <c r="G212" s="33"/>
      <c r="H212" s="55"/>
    </row>
    <row r="213" spans="1:8" s="1" customFormat="1" x14ac:dyDescent="0.25">
      <c r="A213" s="8"/>
      <c r="B213" s="9"/>
      <c r="D213" s="33"/>
      <c r="E213" s="33"/>
      <c r="F213" s="33"/>
      <c r="G213" s="33"/>
      <c r="H213" s="55"/>
    </row>
    <row r="214" spans="1:8" s="1" customFormat="1" x14ac:dyDescent="0.25">
      <c r="A214" s="8"/>
      <c r="B214" s="9"/>
      <c r="D214" s="33"/>
      <c r="E214" s="33"/>
      <c r="F214" s="33"/>
      <c r="G214" s="33"/>
      <c r="H214" s="55"/>
    </row>
    <row r="215" spans="1:8" s="1" customFormat="1" x14ac:dyDescent="0.25">
      <c r="A215" s="8"/>
      <c r="B215" s="9"/>
      <c r="D215" s="33"/>
      <c r="E215" s="33"/>
      <c r="F215" s="33"/>
      <c r="G215" s="33"/>
      <c r="H215" s="55"/>
    </row>
    <row r="216" spans="1:8" s="1" customFormat="1" x14ac:dyDescent="0.25">
      <c r="A216" s="8"/>
      <c r="B216" s="9"/>
      <c r="D216" s="33"/>
      <c r="E216" s="33"/>
      <c r="F216" s="33"/>
      <c r="G216" s="33"/>
      <c r="H216" s="55"/>
    </row>
    <row r="217" spans="1:8" s="1" customFormat="1" x14ac:dyDescent="0.25">
      <c r="A217" s="8"/>
      <c r="B217" s="9"/>
      <c r="D217" s="33"/>
      <c r="E217" s="33"/>
      <c r="F217" s="33"/>
      <c r="G217" s="33"/>
      <c r="H217" s="55"/>
    </row>
    <row r="218" spans="1:8" s="1" customFormat="1" x14ac:dyDescent="0.25">
      <c r="A218" s="14"/>
      <c r="B218" s="15"/>
      <c r="C218" s="2"/>
      <c r="D218" s="34"/>
      <c r="E218" s="34"/>
      <c r="F218" s="34"/>
      <c r="G218" s="34"/>
      <c r="H218" s="56"/>
    </row>
  </sheetData>
  <mergeCells count="53">
    <mergeCell ref="A31:B31"/>
    <mergeCell ref="C31:G31"/>
    <mergeCell ref="A3:H3"/>
    <mergeCell ref="A7:H7"/>
    <mergeCell ref="A14:B14"/>
    <mergeCell ref="C14:G14"/>
    <mergeCell ref="A27:B27"/>
    <mergeCell ref="C27:G27"/>
    <mergeCell ref="A1:H1"/>
    <mergeCell ref="C96:G96"/>
    <mergeCell ref="A46:B46"/>
    <mergeCell ref="C46:G46"/>
    <mergeCell ref="A59:B59"/>
    <mergeCell ref="C59:G59"/>
    <mergeCell ref="A66:B66"/>
    <mergeCell ref="C66:G66"/>
    <mergeCell ref="A76:B76"/>
    <mergeCell ref="C76:G76"/>
    <mergeCell ref="A86:B86"/>
    <mergeCell ref="C86:G86"/>
    <mergeCell ref="A96:B96"/>
    <mergeCell ref="A40:B40"/>
    <mergeCell ref="C40:G40"/>
    <mergeCell ref="A2:H2"/>
    <mergeCell ref="B123:G123"/>
    <mergeCell ref="B124:G124"/>
    <mergeCell ref="B125:G125"/>
    <mergeCell ref="B126:G126"/>
    <mergeCell ref="A113:B113"/>
    <mergeCell ref="C113:G113"/>
    <mergeCell ref="A118:B118"/>
    <mergeCell ref="C118:G118"/>
    <mergeCell ref="B121:G121"/>
    <mergeCell ref="B122:G122"/>
    <mergeCell ref="B133:G133"/>
    <mergeCell ref="B127:G127"/>
    <mergeCell ref="B128:G128"/>
    <mergeCell ref="B129:G129"/>
    <mergeCell ref="B130:G130"/>
    <mergeCell ref="B131:G131"/>
    <mergeCell ref="B132:G132"/>
    <mergeCell ref="A134:H134"/>
    <mergeCell ref="A140:F140"/>
    <mergeCell ref="C136:F136"/>
    <mergeCell ref="C137:F137"/>
    <mergeCell ref="C138:F138"/>
    <mergeCell ref="C139:F139"/>
    <mergeCell ref="G138:H138"/>
    <mergeCell ref="G139:H139"/>
    <mergeCell ref="G135:H135"/>
    <mergeCell ref="G140:H140"/>
    <mergeCell ref="G136:H136"/>
    <mergeCell ref="G137:H137"/>
  </mergeCells>
  <pageMargins left="0.32" right="0.28999999999999998" top="0.75" bottom="0.39" header="0.3" footer="0.19"/>
  <pageSetup scale="62" orientation="portrait" r:id="rId1"/>
  <rowBreaks count="1" manualBreakCount="1">
    <brk id="1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zoomScaleNormal="100" workbookViewId="0">
      <selection activeCell="A3" sqref="A3:H3"/>
    </sheetView>
  </sheetViews>
  <sheetFormatPr defaultRowHeight="15" x14ac:dyDescent="0.25"/>
  <cols>
    <col min="2" max="2" width="28.28515625" bestFit="1" customWidth="1"/>
  </cols>
  <sheetData>
    <row r="1" spans="1:8" ht="31.9" customHeight="1" thickBot="1" x14ac:dyDescent="0.3">
      <c r="A1" s="157" t="s">
        <v>99</v>
      </c>
      <c r="B1" s="210" t="s">
        <v>141</v>
      </c>
      <c r="C1" s="211"/>
      <c r="D1" s="211"/>
      <c r="E1" s="211"/>
      <c r="F1" s="211"/>
      <c r="G1" s="211"/>
      <c r="H1" s="211"/>
    </row>
    <row r="2" spans="1:8" ht="31.9" customHeight="1" thickBot="1" x14ac:dyDescent="0.3">
      <c r="A2" s="207" t="s">
        <v>555</v>
      </c>
      <c r="B2" s="208"/>
      <c r="C2" s="208"/>
      <c r="D2" s="208"/>
      <c r="E2" s="208"/>
      <c r="F2" s="208"/>
      <c r="G2" s="208"/>
      <c r="H2" s="209"/>
    </row>
    <row r="3" spans="1:8" ht="60.6" customHeight="1" thickBot="1" x14ac:dyDescent="0.3">
      <c r="A3" s="207" t="s">
        <v>554</v>
      </c>
      <c r="B3" s="208"/>
      <c r="C3" s="208"/>
      <c r="D3" s="208"/>
      <c r="E3" s="208"/>
      <c r="F3" s="208"/>
      <c r="G3" s="208"/>
      <c r="H3" s="209"/>
    </row>
    <row r="4" spans="1:8" ht="61.9" customHeight="1" x14ac:dyDescent="0.25">
      <c r="A4" s="158" t="s">
        <v>142</v>
      </c>
      <c r="B4" s="159" t="s">
        <v>143</v>
      </c>
      <c r="C4" s="160" t="s">
        <v>129</v>
      </c>
      <c r="D4" s="161" t="s">
        <v>1</v>
      </c>
      <c r="E4" s="161" t="s">
        <v>114</v>
      </c>
      <c r="F4" s="162" t="s">
        <v>111</v>
      </c>
      <c r="G4" s="163" t="s">
        <v>115</v>
      </c>
      <c r="H4" s="164" t="s">
        <v>112</v>
      </c>
    </row>
    <row r="5" spans="1:8" ht="140.25" x14ac:dyDescent="0.25">
      <c r="A5" s="7" t="s">
        <v>144</v>
      </c>
      <c r="B5" s="5" t="s">
        <v>483</v>
      </c>
      <c r="C5" s="6" t="s">
        <v>2</v>
      </c>
      <c r="D5" s="28">
        <v>1</v>
      </c>
      <c r="E5" s="28"/>
      <c r="F5" s="28">
        <f>E5*0.18</f>
        <v>0</v>
      </c>
      <c r="G5" s="81">
        <f>E5+F5</f>
        <v>0</v>
      </c>
      <c r="H5" s="53">
        <f>D5*G5</f>
        <v>0</v>
      </c>
    </row>
    <row r="6" spans="1:8" ht="51" x14ac:dyDescent="0.25">
      <c r="A6" s="7" t="s">
        <v>145</v>
      </c>
      <c r="B6" s="5" t="s">
        <v>484</v>
      </c>
      <c r="C6" s="6" t="s">
        <v>147</v>
      </c>
      <c r="D6" s="28">
        <v>1</v>
      </c>
      <c r="E6" s="28"/>
      <c r="F6" s="28">
        <f t="shared" ref="F6:F25" si="0">E6*0.18</f>
        <v>0</v>
      </c>
      <c r="G6" s="81">
        <f t="shared" ref="G6:G25" si="1">E6+F6</f>
        <v>0</v>
      </c>
      <c r="H6" s="53">
        <f t="shared" ref="H6:H25" si="2">D6*G6</f>
        <v>0</v>
      </c>
    </row>
    <row r="7" spans="1:8" ht="153" x14ac:dyDescent="0.25">
      <c r="A7" s="7" t="s">
        <v>146</v>
      </c>
      <c r="B7" s="5" t="s">
        <v>485</v>
      </c>
      <c r="C7" s="6" t="s">
        <v>147</v>
      </c>
      <c r="D7" s="28">
        <v>1</v>
      </c>
      <c r="E7" s="28"/>
      <c r="F7" s="28">
        <f t="shared" si="0"/>
        <v>0</v>
      </c>
      <c r="G7" s="81">
        <f t="shared" si="1"/>
        <v>0</v>
      </c>
      <c r="H7" s="53">
        <f t="shared" si="2"/>
        <v>0</v>
      </c>
    </row>
    <row r="8" spans="1:8" ht="76.5" x14ac:dyDescent="0.25">
      <c r="A8" s="7" t="s">
        <v>148</v>
      </c>
      <c r="B8" s="5" t="s">
        <v>486</v>
      </c>
      <c r="C8" s="6" t="s">
        <v>147</v>
      </c>
      <c r="D8" s="28">
        <v>1</v>
      </c>
      <c r="E8" s="28"/>
      <c r="F8" s="28">
        <f t="shared" si="0"/>
        <v>0</v>
      </c>
      <c r="G8" s="81">
        <f t="shared" si="1"/>
        <v>0</v>
      </c>
      <c r="H8" s="53">
        <f t="shared" si="2"/>
        <v>0</v>
      </c>
    </row>
    <row r="9" spans="1:8" ht="25.5" x14ac:dyDescent="0.25">
      <c r="A9" s="7" t="s">
        <v>149</v>
      </c>
      <c r="B9" s="5" t="s">
        <v>487</v>
      </c>
      <c r="C9" s="6" t="s">
        <v>147</v>
      </c>
      <c r="D9" s="28">
        <v>1</v>
      </c>
      <c r="E9" s="28"/>
      <c r="F9" s="28">
        <f t="shared" si="0"/>
        <v>0</v>
      </c>
      <c r="G9" s="81">
        <f t="shared" si="1"/>
        <v>0</v>
      </c>
      <c r="H9" s="53">
        <f t="shared" si="2"/>
        <v>0</v>
      </c>
    </row>
    <row r="10" spans="1:8" ht="140.25" x14ac:dyDescent="0.25">
      <c r="A10" s="7" t="s">
        <v>150</v>
      </c>
      <c r="B10" s="5" t="s">
        <v>488</v>
      </c>
      <c r="C10" s="6" t="s">
        <v>147</v>
      </c>
      <c r="D10" s="28">
        <v>1</v>
      </c>
      <c r="E10" s="28"/>
      <c r="F10" s="28">
        <f t="shared" si="0"/>
        <v>0</v>
      </c>
      <c r="G10" s="81">
        <f t="shared" si="1"/>
        <v>0</v>
      </c>
      <c r="H10" s="53">
        <f t="shared" si="2"/>
        <v>0</v>
      </c>
    </row>
    <row r="11" spans="1:8" x14ac:dyDescent="0.25">
      <c r="A11" s="7" t="s">
        <v>151</v>
      </c>
      <c r="B11" s="5" t="s">
        <v>153</v>
      </c>
      <c r="C11" s="6" t="s">
        <v>147</v>
      </c>
      <c r="D11" s="28">
        <v>1</v>
      </c>
      <c r="E11" s="28"/>
      <c r="F11" s="28">
        <f t="shared" si="0"/>
        <v>0</v>
      </c>
      <c r="G11" s="81">
        <f t="shared" si="1"/>
        <v>0</v>
      </c>
      <c r="H11" s="53">
        <f t="shared" si="2"/>
        <v>0</v>
      </c>
    </row>
    <row r="12" spans="1:8" ht="38.25" x14ac:dyDescent="0.25">
      <c r="A12" s="7" t="s">
        <v>152</v>
      </c>
      <c r="B12" s="5" t="s">
        <v>489</v>
      </c>
      <c r="C12" s="6" t="s">
        <v>147</v>
      </c>
      <c r="D12" s="28">
        <v>1</v>
      </c>
      <c r="E12" s="28"/>
      <c r="F12" s="28">
        <f t="shared" si="0"/>
        <v>0</v>
      </c>
      <c r="G12" s="81">
        <f t="shared" si="1"/>
        <v>0</v>
      </c>
      <c r="H12" s="53">
        <f t="shared" si="2"/>
        <v>0</v>
      </c>
    </row>
    <row r="13" spans="1:8" ht="38.25" x14ac:dyDescent="0.25">
      <c r="A13" s="7" t="s">
        <v>154</v>
      </c>
      <c r="B13" s="5" t="s">
        <v>156</v>
      </c>
      <c r="C13" s="6" t="s">
        <v>147</v>
      </c>
      <c r="D13" s="28">
        <v>1</v>
      </c>
      <c r="E13" s="28"/>
      <c r="F13" s="28">
        <f t="shared" si="0"/>
        <v>0</v>
      </c>
      <c r="G13" s="81">
        <f t="shared" si="1"/>
        <v>0</v>
      </c>
      <c r="H13" s="53">
        <f t="shared" si="2"/>
        <v>0</v>
      </c>
    </row>
    <row r="14" spans="1:8" ht="38.25" x14ac:dyDescent="0.25">
      <c r="A14" s="7" t="s">
        <v>155</v>
      </c>
      <c r="B14" s="5" t="s">
        <v>158</v>
      </c>
      <c r="C14" s="6" t="s">
        <v>147</v>
      </c>
      <c r="D14" s="28">
        <v>1</v>
      </c>
      <c r="E14" s="28"/>
      <c r="F14" s="28">
        <f t="shared" si="0"/>
        <v>0</v>
      </c>
      <c r="G14" s="81">
        <f t="shared" si="1"/>
        <v>0</v>
      </c>
      <c r="H14" s="53">
        <f t="shared" si="2"/>
        <v>0</v>
      </c>
    </row>
    <row r="15" spans="1:8" ht="25.5" x14ac:dyDescent="0.25">
      <c r="A15" s="7" t="s">
        <v>157</v>
      </c>
      <c r="B15" s="5" t="s">
        <v>160</v>
      </c>
      <c r="C15" s="6" t="s">
        <v>29</v>
      </c>
      <c r="D15" s="28">
        <v>1</v>
      </c>
      <c r="E15" s="28"/>
      <c r="F15" s="28">
        <f t="shared" si="0"/>
        <v>0</v>
      </c>
      <c r="G15" s="81">
        <f t="shared" si="1"/>
        <v>0</v>
      </c>
      <c r="H15" s="53">
        <f t="shared" si="2"/>
        <v>0</v>
      </c>
    </row>
    <row r="16" spans="1:8" ht="102" x14ac:dyDescent="0.25">
      <c r="A16" s="7" t="s">
        <v>159</v>
      </c>
      <c r="B16" s="5" t="s">
        <v>162</v>
      </c>
      <c r="C16" s="6" t="s">
        <v>147</v>
      </c>
      <c r="D16" s="28">
        <v>1</v>
      </c>
      <c r="E16" s="28"/>
      <c r="F16" s="28">
        <f t="shared" si="0"/>
        <v>0</v>
      </c>
      <c r="G16" s="81">
        <f t="shared" si="1"/>
        <v>0</v>
      </c>
      <c r="H16" s="53">
        <f t="shared" si="2"/>
        <v>0</v>
      </c>
    </row>
    <row r="17" spans="1:8" x14ac:dyDescent="0.25">
      <c r="A17" s="7" t="s">
        <v>161</v>
      </c>
      <c r="B17" s="5" t="s">
        <v>164</v>
      </c>
      <c r="C17" s="6" t="s">
        <v>147</v>
      </c>
      <c r="D17" s="28">
        <v>1</v>
      </c>
      <c r="E17" s="28"/>
      <c r="F17" s="28">
        <f t="shared" si="0"/>
        <v>0</v>
      </c>
      <c r="G17" s="81">
        <f t="shared" si="1"/>
        <v>0</v>
      </c>
      <c r="H17" s="53">
        <f t="shared" si="2"/>
        <v>0</v>
      </c>
    </row>
    <row r="18" spans="1:8" x14ac:dyDescent="0.25">
      <c r="A18" s="7" t="s">
        <v>163</v>
      </c>
      <c r="B18" s="5" t="s">
        <v>166</v>
      </c>
      <c r="C18" s="6" t="s">
        <v>147</v>
      </c>
      <c r="D18" s="28">
        <v>1</v>
      </c>
      <c r="E18" s="28"/>
      <c r="F18" s="28">
        <f t="shared" si="0"/>
        <v>0</v>
      </c>
      <c r="G18" s="81">
        <f t="shared" si="1"/>
        <v>0</v>
      </c>
      <c r="H18" s="53">
        <f t="shared" si="2"/>
        <v>0</v>
      </c>
    </row>
    <row r="19" spans="1:8" x14ac:dyDescent="0.25">
      <c r="A19" s="7" t="s">
        <v>165</v>
      </c>
      <c r="B19" s="5" t="s">
        <v>168</v>
      </c>
      <c r="C19" s="6" t="s">
        <v>147</v>
      </c>
      <c r="D19" s="28">
        <v>1</v>
      </c>
      <c r="E19" s="28"/>
      <c r="F19" s="28">
        <f t="shared" si="0"/>
        <v>0</v>
      </c>
      <c r="G19" s="81">
        <f t="shared" si="1"/>
        <v>0</v>
      </c>
      <c r="H19" s="53">
        <f t="shared" si="2"/>
        <v>0</v>
      </c>
    </row>
    <row r="20" spans="1:8" x14ac:dyDescent="0.25">
      <c r="A20" s="7" t="s">
        <v>167</v>
      </c>
      <c r="B20" s="5" t="s">
        <v>170</v>
      </c>
      <c r="C20" s="6" t="s">
        <v>147</v>
      </c>
      <c r="D20" s="28">
        <v>1</v>
      </c>
      <c r="E20" s="28"/>
      <c r="F20" s="28">
        <f t="shared" si="0"/>
        <v>0</v>
      </c>
      <c r="G20" s="81">
        <f t="shared" si="1"/>
        <v>0</v>
      </c>
      <c r="H20" s="53">
        <f t="shared" si="2"/>
        <v>0</v>
      </c>
    </row>
    <row r="21" spans="1:8" x14ac:dyDescent="0.25">
      <c r="A21" s="7" t="s">
        <v>169</v>
      </c>
      <c r="B21" s="5" t="s">
        <v>172</v>
      </c>
      <c r="C21" s="6" t="s">
        <v>147</v>
      </c>
      <c r="D21" s="28">
        <v>1</v>
      </c>
      <c r="E21" s="28"/>
      <c r="F21" s="28">
        <f t="shared" si="0"/>
        <v>0</v>
      </c>
      <c r="G21" s="81">
        <f t="shared" si="1"/>
        <v>0</v>
      </c>
      <c r="H21" s="53">
        <f t="shared" si="2"/>
        <v>0</v>
      </c>
    </row>
    <row r="22" spans="1:8" ht="25.5" x14ac:dyDescent="0.25">
      <c r="A22" s="7" t="s">
        <v>171</v>
      </c>
      <c r="B22" s="5" t="s">
        <v>174</v>
      </c>
      <c r="C22" s="6" t="s">
        <v>147</v>
      </c>
      <c r="D22" s="28">
        <v>1</v>
      </c>
      <c r="E22" s="28"/>
      <c r="F22" s="28">
        <f t="shared" si="0"/>
        <v>0</v>
      </c>
      <c r="G22" s="81">
        <f t="shared" si="1"/>
        <v>0</v>
      </c>
      <c r="H22" s="53">
        <f t="shared" si="2"/>
        <v>0</v>
      </c>
    </row>
    <row r="23" spans="1:8" ht="51" x14ac:dyDescent="0.25">
      <c r="A23" s="7" t="s">
        <v>173</v>
      </c>
      <c r="B23" s="5" t="s">
        <v>176</v>
      </c>
      <c r="C23" s="6" t="s">
        <v>147</v>
      </c>
      <c r="D23" s="28">
        <v>1</v>
      </c>
      <c r="E23" s="28"/>
      <c r="F23" s="28">
        <f t="shared" si="0"/>
        <v>0</v>
      </c>
      <c r="G23" s="81">
        <f t="shared" si="1"/>
        <v>0</v>
      </c>
      <c r="H23" s="53">
        <f t="shared" si="2"/>
        <v>0</v>
      </c>
    </row>
    <row r="24" spans="1:8" ht="25.5" x14ac:dyDescent="0.25">
      <c r="A24" s="7" t="s">
        <v>175</v>
      </c>
      <c r="B24" s="5" t="s">
        <v>490</v>
      </c>
      <c r="C24" s="6" t="s">
        <v>147</v>
      </c>
      <c r="D24" s="28">
        <v>1</v>
      </c>
      <c r="E24" s="28"/>
      <c r="F24" s="28">
        <f t="shared" si="0"/>
        <v>0</v>
      </c>
      <c r="G24" s="81">
        <f t="shared" si="1"/>
        <v>0</v>
      </c>
      <c r="H24" s="53">
        <f t="shared" si="2"/>
        <v>0</v>
      </c>
    </row>
    <row r="25" spans="1:8" ht="25.5" x14ac:dyDescent="0.25">
      <c r="A25" s="7" t="s">
        <v>177</v>
      </c>
      <c r="B25" s="5" t="s">
        <v>491</v>
      </c>
      <c r="C25" s="6" t="s">
        <v>147</v>
      </c>
      <c r="D25" s="28">
        <v>1</v>
      </c>
      <c r="E25" s="28"/>
      <c r="F25" s="28">
        <f t="shared" si="0"/>
        <v>0</v>
      </c>
      <c r="G25" s="81">
        <f t="shared" si="1"/>
        <v>0</v>
      </c>
      <c r="H25" s="53">
        <f t="shared" si="2"/>
        <v>0</v>
      </c>
    </row>
    <row r="26" spans="1:8" ht="15.75" x14ac:dyDescent="0.25">
      <c r="A26" s="195"/>
      <c r="B26" s="195"/>
      <c r="C26" s="196" t="s">
        <v>178</v>
      </c>
      <c r="D26" s="197"/>
      <c r="E26" s="197"/>
      <c r="F26" s="197"/>
      <c r="G26" s="197"/>
      <c r="H26" s="70">
        <f>SUM(H5:H25)</f>
        <v>0</v>
      </c>
    </row>
    <row r="27" spans="1:8" x14ac:dyDescent="0.25">
      <c r="A27" s="23"/>
      <c r="B27" s="24"/>
      <c r="C27" s="25"/>
      <c r="D27" s="32"/>
      <c r="E27" s="32"/>
      <c r="F27" s="32"/>
      <c r="G27" s="32"/>
      <c r="H27" s="82"/>
    </row>
    <row r="28" spans="1:8" ht="71.25" x14ac:dyDescent="0.25">
      <c r="A28" s="64" t="s">
        <v>179</v>
      </c>
      <c r="B28" s="65" t="s">
        <v>180</v>
      </c>
      <c r="C28" s="61" t="s">
        <v>129</v>
      </c>
      <c r="D28" s="62" t="s">
        <v>1</v>
      </c>
      <c r="E28" s="62" t="s">
        <v>114</v>
      </c>
      <c r="F28" s="57" t="s">
        <v>111</v>
      </c>
      <c r="G28" s="79" t="s">
        <v>115</v>
      </c>
      <c r="H28" s="68" t="s">
        <v>112</v>
      </c>
    </row>
    <row r="29" spans="1:8" ht="153" x14ac:dyDescent="0.25">
      <c r="A29" s="7"/>
      <c r="B29" s="5" t="s">
        <v>492</v>
      </c>
      <c r="C29" s="6"/>
      <c r="D29" s="28"/>
      <c r="E29" s="28">
        <v>0</v>
      </c>
      <c r="F29" s="28">
        <f>E29*0.18</f>
        <v>0</v>
      </c>
      <c r="G29" s="81">
        <f>E29+F29</f>
        <v>0</v>
      </c>
      <c r="H29" s="53">
        <f ca="1">E29:H29</f>
        <v>0</v>
      </c>
    </row>
    <row r="30" spans="1:8" x14ac:dyDescent="0.25">
      <c r="A30" s="7" t="s">
        <v>181</v>
      </c>
      <c r="B30" s="5" t="s">
        <v>182</v>
      </c>
      <c r="C30" s="6" t="s">
        <v>2</v>
      </c>
      <c r="D30" s="28">
        <v>1</v>
      </c>
      <c r="E30" s="28"/>
      <c r="F30" s="28">
        <f t="shared" ref="F30:F42" si="3">E30*0.18</f>
        <v>0</v>
      </c>
      <c r="G30" s="81">
        <f t="shared" ref="G30:G42" si="4">E30+F30</f>
        <v>0</v>
      </c>
      <c r="H30" s="53">
        <f t="shared" ref="H30:H42" si="5">D30*G30</f>
        <v>0</v>
      </c>
    </row>
    <row r="31" spans="1:8" x14ac:dyDescent="0.25">
      <c r="A31" s="7" t="s">
        <v>183</v>
      </c>
      <c r="B31" s="5" t="s">
        <v>184</v>
      </c>
      <c r="C31" s="6" t="s">
        <v>2</v>
      </c>
      <c r="D31" s="28">
        <v>1</v>
      </c>
      <c r="E31" s="28"/>
      <c r="F31" s="28">
        <f t="shared" si="3"/>
        <v>0</v>
      </c>
      <c r="G31" s="81">
        <f t="shared" si="4"/>
        <v>0</v>
      </c>
      <c r="H31" s="53">
        <f t="shared" si="5"/>
        <v>0</v>
      </c>
    </row>
    <row r="32" spans="1:8" x14ac:dyDescent="0.25">
      <c r="A32" s="7" t="s">
        <v>185</v>
      </c>
      <c r="B32" s="5" t="s">
        <v>186</v>
      </c>
      <c r="C32" s="6" t="s">
        <v>2</v>
      </c>
      <c r="D32" s="28">
        <v>1</v>
      </c>
      <c r="E32" s="28"/>
      <c r="F32" s="28">
        <f t="shared" si="3"/>
        <v>0</v>
      </c>
      <c r="G32" s="81">
        <f t="shared" si="4"/>
        <v>0</v>
      </c>
      <c r="H32" s="53">
        <f t="shared" si="5"/>
        <v>0</v>
      </c>
    </row>
    <row r="33" spans="1:8" x14ac:dyDescent="0.25">
      <c r="A33" s="7" t="s">
        <v>187</v>
      </c>
      <c r="B33" s="5" t="s">
        <v>188</v>
      </c>
      <c r="C33" s="6" t="s">
        <v>2</v>
      </c>
      <c r="D33" s="28">
        <v>1</v>
      </c>
      <c r="E33" s="28"/>
      <c r="F33" s="28">
        <f t="shared" si="3"/>
        <v>0</v>
      </c>
      <c r="G33" s="81">
        <f t="shared" si="4"/>
        <v>0</v>
      </c>
      <c r="H33" s="53">
        <f t="shared" si="5"/>
        <v>0</v>
      </c>
    </row>
    <row r="34" spans="1:8" x14ac:dyDescent="0.25">
      <c r="A34" s="7" t="s">
        <v>189</v>
      </c>
      <c r="B34" s="5" t="s">
        <v>190</v>
      </c>
      <c r="C34" s="6" t="s">
        <v>2</v>
      </c>
      <c r="D34" s="28">
        <v>1</v>
      </c>
      <c r="E34" s="28"/>
      <c r="F34" s="28">
        <f t="shared" si="3"/>
        <v>0</v>
      </c>
      <c r="G34" s="81">
        <f t="shared" si="4"/>
        <v>0</v>
      </c>
      <c r="H34" s="53">
        <f t="shared" si="5"/>
        <v>0</v>
      </c>
    </row>
    <row r="35" spans="1:8" x14ac:dyDescent="0.25">
      <c r="A35" s="7" t="s">
        <v>191</v>
      </c>
      <c r="B35" s="5" t="s">
        <v>192</v>
      </c>
      <c r="C35" s="6" t="s">
        <v>2</v>
      </c>
      <c r="D35" s="28">
        <v>1</v>
      </c>
      <c r="E35" s="28"/>
      <c r="F35" s="28">
        <f t="shared" si="3"/>
        <v>0</v>
      </c>
      <c r="G35" s="81">
        <f t="shared" si="4"/>
        <v>0</v>
      </c>
      <c r="H35" s="53">
        <f t="shared" si="5"/>
        <v>0</v>
      </c>
    </row>
    <row r="36" spans="1:8" x14ac:dyDescent="0.25">
      <c r="A36" s="7" t="s">
        <v>193</v>
      </c>
      <c r="B36" s="5" t="s">
        <v>194</v>
      </c>
      <c r="C36" s="6" t="s">
        <v>2</v>
      </c>
      <c r="D36" s="28">
        <v>1</v>
      </c>
      <c r="E36" s="28"/>
      <c r="F36" s="28">
        <f t="shared" si="3"/>
        <v>0</v>
      </c>
      <c r="G36" s="81">
        <f t="shared" si="4"/>
        <v>0</v>
      </c>
      <c r="H36" s="53">
        <f t="shared" si="5"/>
        <v>0</v>
      </c>
    </row>
    <row r="37" spans="1:8" ht="25.5" x14ac:dyDescent="0.25">
      <c r="A37" s="7" t="s">
        <v>195</v>
      </c>
      <c r="B37" s="5" t="s">
        <v>196</v>
      </c>
      <c r="C37" s="6" t="s">
        <v>2</v>
      </c>
      <c r="D37" s="28">
        <v>1</v>
      </c>
      <c r="E37" s="28"/>
      <c r="F37" s="28">
        <f t="shared" si="3"/>
        <v>0</v>
      </c>
      <c r="G37" s="81">
        <f t="shared" si="4"/>
        <v>0</v>
      </c>
      <c r="H37" s="53">
        <f t="shared" si="5"/>
        <v>0</v>
      </c>
    </row>
    <row r="38" spans="1:8" ht="25.5" x14ac:dyDescent="0.25">
      <c r="A38" s="7" t="s">
        <v>197</v>
      </c>
      <c r="B38" s="5" t="s">
        <v>198</v>
      </c>
      <c r="C38" s="6" t="s">
        <v>2</v>
      </c>
      <c r="D38" s="28">
        <v>1</v>
      </c>
      <c r="E38" s="28"/>
      <c r="F38" s="28">
        <f t="shared" si="3"/>
        <v>0</v>
      </c>
      <c r="G38" s="81">
        <f t="shared" si="4"/>
        <v>0</v>
      </c>
      <c r="H38" s="53">
        <f t="shared" si="5"/>
        <v>0</v>
      </c>
    </row>
    <row r="39" spans="1:8" ht="25.5" x14ac:dyDescent="0.25">
      <c r="A39" s="7" t="s">
        <v>199</v>
      </c>
      <c r="B39" s="5" t="s">
        <v>200</v>
      </c>
      <c r="C39" s="6" t="s">
        <v>2</v>
      </c>
      <c r="D39" s="28">
        <v>1</v>
      </c>
      <c r="E39" s="28"/>
      <c r="F39" s="28">
        <f t="shared" si="3"/>
        <v>0</v>
      </c>
      <c r="G39" s="81">
        <f t="shared" si="4"/>
        <v>0</v>
      </c>
      <c r="H39" s="53">
        <f t="shared" si="5"/>
        <v>0</v>
      </c>
    </row>
    <row r="40" spans="1:8" ht="25.5" x14ac:dyDescent="0.25">
      <c r="A40" s="7" t="s">
        <v>201</v>
      </c>
      <c r="B40" s="5" t="s">
        <v>202</v>
      </c>
      <c r="C40" s="6" t="s">
        <v>2</v>
      </c>
      <c r="D40" s="28">
        <v>1</v>
      </c>
      <c r="E40" s="28"/>
      <c r="F40" s="28">
        <f t="shared" si="3"/>
        <v>0</v>
      </c>
      <c r="G40" s="81">
        <f t="shared" si="4"/>
        <v>0</v>
      </c>
      <c r="H40" s="53">
        <f t="shared" si="5"/>
        <v>0</v>
      </c>
    </row>
    <row r="41" spans="1:8" ht="25.5" x14ac:dyDescent="0.25">
      <c r="A41" s="7" t="s">
        <v>203</v>
      </c>
      <c r="B41" s="5" t="s">
        <v>204</v>
      </c>
      <c r="C41" s="6" t="s">
        <v>2</v>
      </c>
      <c r="D41" s="28">
        <v>1</v>
      </c>
      <c r="E41" s="28"/>
      <c r="F41" s="28">
        <f t="shared" si="3"/>
        <v>0</v>
      </c>
      <c r="G41" s="81">
        <f t="shared" si="4"/>
        <v>0</v>
      </c>
      <c r="H41" s="53">
        <f t="shared" si="5"/>
        <v>0</v>
      </c>
    </row>
    <row r="42" spans="1:8" ht="38.25" x14ac:dyDescent="0.25">
      <c r="A42" s="7" t="s">
        <v>205</v>
      </c>
      <c r="B42" s="5" t="s">
        <v>206</v>
      </c>
      <c r="C42" s="6" t="s">
        <v>2</v>
      </c>
      <c r="D42" s="28">
        <v>1</v>
      </c>
      <c r="E42" s="28"/>
      <c r="F42" s="28">
        <f t="shared" si="3"/>
        <v>0</v>
      </c>
      <c r="G42" s="81">
        <f t="shared" si="4"/>
        <v>0</v>
      </c>
      <c r="H42" s="53">
        <f t="shared" si="5"/>
        <v>0</v>
      </c>
    </row>
    <row r="43" spans="1:8" ht="15.75" x14ac:dyDescent="0.25">
      <c r="A43" s="206"/>
      <c r="B43" s="206"/>
      <c r="C43" s="196" t="s">
        <v>207</v>
      </c>
      <c r="D43" s="197"/>
      <c r="E43" s="197"/>
      <c r="F43" s="197"/>
      <c r="G43" s="197"/>
      <c r="H43" s="70">
        <f>SUM(H30:H42)</f>
        <v>0</v>
      </c>
    </row>
    <row r="44" spans="1:8" x14ac:dyDescent="0.25">
      <c r="A44" s="23"/>
      <c r="B44" s="24"/>
      <c r="C44" s="25"/>
      <c r="D44" s="32"/>
      <c r="E44" s="32"/>
      <c r="F44" s="32"/>
      <c r="G44" s="32"/>
      <c r="H44" s="52"/>
    </row>
    <row r="45" spans="1:8" ht="71.25" x14ac:dyDescent="0.25">
      <c r="A45" s="64" t="s">
        <v>208</v>
      </c>
      <c r="B45" s="65" t="s">
        <v>209</v>
      </c>
      <c r="C45" s="61" t="s">
        <v>129</v>
      </c>
      <c r="D45" s="62" t="s">
        <v>1</v>
      </c>
      <c r="E45" s="62" t="s">
        <v>114</v>
      </c>
      <c r="F45" s="57" t="s">
        <v>111</v>
      </c>
      <c r="G45" s="62" t="s">
        <v>115</v>
      </c>
      <c r="H45" s="68" t="s">
        <v>112</v>
      </c>
    </row>
    <row r="46" spans="1:8" ht="51" x14ac:dyDescent="0.25">
      <c r="A46" s="7" t="s">
        <v>210</v>
      </c>
      <c r="B46" s="83" t="s">
        <v>493</v>
      </c>
      <c r="C46" s="13" t="s">
        <v>147</v>
      </c>
      <c r="D46" s="28">
        <v>1</v>
      </c>
      <c r="E46" s="28"/>
      <c r="F46" s="28">
        <f>E46*0.18</f>
        <v>0</v>
      </c>
      <c r="G46" s="84">
        <f>E46+F46</f>
        <v>0</v>
      </c>
      <c r="H46" s="85"/>
    </row>
    <row r="47" spans="1:8" ht="76.5" x14ac:dyDescent="0.25">
      <c r="A47" s="7" t="s">
        <v>211</v>
      </c>
      <c r="B47" s="83" t="s">
        <v>494</v>
      </c>
      <c r="C47" s="13" t="s">
        <v>147</v>
      </c>
      <c r="D47" s="28">
        <v>1</v>
      </c>
      <c r="E47" s="28"/>
      <c r="F47" s="28">
        <f t="shared" ref="F47:F51" si="6">E47*0.18</f>
        <v>0</v>
      </c>
      <c r="G47" s="84">
        <f t="shared" ref="G47:G51" si="7">E47+F47</f>
        <v>0</v>
      </c>
      <c r="H47" s="85"/>
    </row>
    <row r="48" spans="1:8" ht="76.5" x14ac:dyDescent="0.25">
      <c r="A48" s="7" t="s">
        <v>212</v>
      </c>
      <c r="B48" s="83" t="s">
        <v>495</v>
      </c>
      <c r="C48" s="13" t="s">
        <v>147</v>
      </c>
      <c r="D48" s="28">
        <v>1</v>
      </c>
      <c r="E48" s="28"/>
      <c r="F48" s="28">
        <f t="shared" si="6"/>
        <v>0</v>
      </c>
      <c r="G48" s="84">
        <f t="shared" si="7"/>
        <v>0</v>
      </c>
      <c r="H48" s="86"/>
    </row>
    <row r="49" spans="1:8" ht="153" x14ac:dyDescent="0.25">
      <c r="A49" s="7" t="s">
        <v>213</v>
      </c>
      <c r="B49" s="83" t="s">
        <v>496</v>
      </c>
      <c r="C49" s="13" t="s">
        <v>147</v>
      </c>
      <c r="D49" s="28">
        <v>1</v>
      </c>
      <c r="E49" s="28"/>
      <c r="F49" s="28">
        <f t="shared" si="6"/>
        <v>0</v>
      </c>
      <c r="G49" s="84">
        <f t="shared" si="7"/>
        <v>0</v>
      </c>
      <c r="H49" s="87">
        <f t="shared" ref="H49:H51" si="8">D49*G49</f>
        <v>0</v>
      </c>
    </row>
    <row r="50" spans="1:8" ht="63.75" x14ac:dyDescent="0.25">
      <c r="A50" s="7" t="s">
        <v>214</v>
      </c>
      <c r="B50" s="88" t="s">
        <v>497</v>
      </c>
      <c r="C50" s="13" t="s">
        <v>96</v>
      </c>
      <c r="D50" s="28">
        <v>1</v>
      </c>
      <c r="E50" s="28"/>
      <c r="F50" s="28">
        <f t="shared" si="6"/>
        <v>0</v>
      </c>
      <c r="G50" s="84">
        <f t="shared" si="7"/>
        <v>0</v>
      </c>
      <c r="H50" s="87">
        <f t="shared" si="8"/>
        <v>0</v>
      </c>
    </row>
    <row r="51" spans="1:8" ht="102" x14ac:dyDescent="0.25">
      <c r="A51" s="7" t="s">
        <v>215</v>
      </c>
      <c r="B51" s="83" t="s">
        <v>498</v>
      </c>
      <c r="C51" s="13" t="s">
        <v>147</v>
      </c>
      <c r="D51" s="28">
        <v>1</v>
      </c>
      <c r="E51" s="28"/>
      <c r="F51" s="28">
        <f t="shared" si="6"/>
        <v>0</v>
      </c>
      <c r="G51" s="84">
        <f t="shared" si="7"/>
        <v>0</v>
      </c>
      <c r="H51" s="87">
        <f t="shared" si="8"/>
        <v>0</v>
      </c>
    </row>
    <row r="52" spans="1:8" ht="15.6" customHeight="1" x14ac:dyDescent="0.25">
      <c r="A52" s="23"/>
      <c r="B52" s="24"/>
      <c r="C52" s="196" t="s">
        <v>512</v>
      </c>
      <c r="D52" s="197"/>
      <c r="E52" s="197"/>
      <c r="F52" s="197"/>
      <c r="G52" s="198"/>
      <c r="H52" s="70">
        <f>SUM(H46:H51)</f>
        <v>0</v>
      </c>
    </row>
    <row r="53" spans="1:8" ht="60" x14ac:dyDescent="0.25">
      <c r="A53" s="64" t="s">
        <v>216</v>
      </c>
      <c r="B53" s="65" t="s">
        <v>217</v>
      </c>
      <c r="C53" s="61" t="s">
        <v>129</v>
      </c>
      <c r="D53" s="62" t="s">
        <v>1</v>
      </c>
      <c r="E53" s="62" t="s">
        <v>114</v>
      </c>
      <c r="F53" s="57" t="s">
        <v>111</v>
      </c>
      <c r="G53" s="62" t="s">
        <v>115</v>
      </c>
      <c r="H53" s="68" t="s">
        <v>256</v>
      </c>
    </row>
    <row r="54" spans="1:8" ht="38.25" x14ac:dyDescent="0.25">
      <c r="A54" s="90" t="s">
        <v>218</v>
      </c>
      <c r="B54" s="83" t="s">
        <v>219</v>
      </c>
      <c r="C54" s="13" t="s">
        <v>2</v>
      </c>
      <c r="D54" s="31">
        <v>1</v>
      </c>
      <c r="E54" s="91"/>
      <c r="F54" s="91">
        <f>E54*0.18</f>
        <v>0</v>
      </c>
      <c r="G54" s="91">
        <f>E54+F54</f>
        <v>0</v>
      </c>
      <c r="H54" s="71">
        <f>D54*G54</f>
        <v>0</v>
      </c>
    </row>
    <row r="55" spans="1:8" ht="38.25" x14ac:dyDescent="0.25">
      <c r="A55" s="90" t="s">
        <v>220</v>
      </c>
      <c r="B55" s="83" t="s">
        <v>221</v>
      </c>
      <c r="C55" s="13" t="s">
        <v>2</v>
      </c>
      <c r="D55" s="31">
        <v>1</v>
      </c>
      <c r="E55" s="91"/>
      <c r="F55" s="91">
        <f t="shared" ref="F55:F61" si="9">E55*0.18</f>
        <v>0</v>
      </c>
      <c r="G55" s="91">
        <f t="shared" ref="G55:G61" si="10">E55+F55</f>
        <v>0</v>
      </c>
      <c r="H55" s="71">
        <f t="shared" ref="H55:H61" si="11">D55*G55</f>
        <v>0</v>
      </c>
    </row>
    <row r="56" spans="1:8" ht="38.25" x14ac:dyDescent="0.25">
      <c r="A56" s="90" t="s">
        <v>222</v>
      </c>
      <c r="B56" s="83" t="s">
        <v>223</v>
      </c>
      <c r="C56" s="13" t="s">
        <v>147</v>
      </c>
      <c r="D56" s="31">
        <v>1</v>
      </c>
      <c r="E56" s="91"/>
      <c r="F56" s="91">
        <f t="shared" si="9"/>
        <v>0</v>
      </c>
      <c r="G56" s="91">
        <f t="shared" si="10"/>
        <v>0</v>
      </c>
      <c r="H56" s="71">
        <f t="shared" si="11"/>
        <v>0</v>
      </c>
    </row>
    <row r="57" spans="1:8" ht="89.25" x14ac:dyDescent="0.25">
      <c r="A57" s="90" t="s">
        <v>224</v>
      </c>
      <c r="B57" s="83" t="s">
        <v>225</v>
      </c>
      <c r="C57" s="13" t="s">
        <v>147</v>
      </c>
      <c r="D57" s="31">
        <v>1</v>
      </c>
      <c r="E57" s="91"/>
      <c r="F57" s="91">
        <f t="shared" si="9"/>
        <v>0</v>
      </c>
      <c r="G57" s="91">
        <f t="shared" si="10"/>
        <v>0</v>
      </c>
      <c r="H57" s="71">
        <f t="shared" si="11"/>
        <v>0</v>
      </c>
    </row>
    <row r="58" spans="1:8" ht="76.5" x14ac:dyDescent="0.25">
      <c r="A58" s="90" t="s">
        <v>226</v>
      </c>
      <c r="B58" s="83" t="s">
        <v>227</v>
      </c>
      <c r="C58" s="13" t="s">
        <v>147</v>
      </c>
      <c r="D58" s="31">
        <v>1</v>
      </c>
      <c r="E58" s="91"/>
      <c r="F58" s="91">
        <f t="shared" si="9"/>
        <v>0</v>
      </c>
      <c r="G58" s="91">
        <f t="shared" si="10"/>
        <v>0</v>
      </c>
      <c r="H58" s="71">
        <f t="shared" si="11"/>
        <v>0</v>
      </c>
    </row>
    <row r="59" spans="1:8" ht="38.25" x14ac:dyDescent="0.25">
      <c r="A59" s="90" t="s">
        <v>228</v>
      </c>
      <c r="B59" s="83" t="s">
        <v>229</v>
      </c>
      <c r="C59" s="13" t="s">
        <v>147</v>
      </c>
      <c r="D59" s="31">
        <v>1</v>
      </c>
      <c r="E59" s="91"/>
      <c r="F59" s="91">
        <f t="shared" si="9"/>
        <v>0</v>
      </c>
      <c r="G59" s="91">
        <f t="shared" si="10"/>
        <v>0</v>
      </c>
      <c r="H59" s="71">
        <f t="shared" si="11"/>
        <v>0</v>
      </c>
    </row>
    <row r="60" spans="1:8" ht="51" x14ac:dyDescent="0.25">
      <c r="A60" s="90" t="s">
        <v>230</v>
      </c>
      <c r="B60" s="83" t="s">
        <v>231</v>
      </c>
      <c r="C60" s="13" t="s">
        <v>147</v>
      </c>
      <c r="D60" s="31">
        <v>1</v>
      </c>
      <c r="E60" s="91"/>
      <c r="F60" s="91">
        <f t="shared" si="9"/>
        <v>0</v>
      </c>
      <c r="G60" s="91">
        <f t="shared" si="10"/>
        <v>0</v>
      </c>
      <c r="H60" s="71">
        <f t="shared" si="11"/>
        <v>0</v>
      </c>
    </row>
    <row r="61" spans="1:8" ht="63.75" x14ac:dyDescent="0.25">
      <c r="A61" s="90" t="s">
        <v>232</v>
      </c>
      <c r="B61" s="83" t="s">
        <v>233</v>
      </c>
      <c r="C61" s="13" t="s">
        <v>147</v>
      </c>
      <c r="D61" s="31">
        <v>1</v>
      </c>
      <c r="E61" s="91"/>
      <c r="F61" s="91">
        <f t="shared" si="9"/>
        <v>0</v>
      </c>
      <c r="G61" s="91">
        <f t="shared" si="10"/>
        <v>0</v>
      </c>
      <c r="H61" s="71">
        <f t="shared" si="11"/>
        <v>0</v>
      </c>
    </row>
    <row r="62" spans="1:8" ht="15.75" x14ac:dyDescent="0.25">
      <c r="A62" s="195"/>
      <c r="B62" s="195"/>
      <c r="C62" s="196" t="s">
        <v>234</v>
      </c>
      <c r="D62" s="197"/>
      <c r="E62" s="197"/>
      <c r="F62" s="197"/>
      <c r="G62" s="198"/>
      <c r="H62" s="70">
        <f>SUM(H54:H61)</f>
        <v>0</v>
      </c>
    </row>
    <row r="63" spans="1:8" x14ac:dyDescent="0.25">
      <c r="A63" s="23"/>
      <c r="B63" s="24"/>
      <c r="C63" s="25"/>
      <c r="D63" s="32"/>
      <c r="E63" s="32"/>
      <c r="F63" s="32"/>
      <c r="G63" s="32"/>
      <c r="H63" s="52"/>
    </row>
    <row r="64" spans="1:8" ht="71.25" x14ac:dyDescent="0.25">
      <c r="A64" s="64" t="s">
        <v>235</v>
      </c>
      <c r="B64" s="65" t="s">
        <v>236</v>
      </c>
      <c r="C64" s="61" t="s">
        <v>129</v>
      </c>
      <c r="D64" s="62" t="s">
        <v>1</v>
      </c>
      <c r="E64" s="62" t="s">
        <v>114</v>
      </c>
      <c r="F64" s="57" t="s">
        <v>111</v>
      </c>
      <c r="G64" s="62" t="s">
        <v>115</v>
      </c>
      <c r="H64" s="68" t="s">
        <v>112</v>
      </c>
    </row>
    <row r="65" spans="1:8" ht="36" x14ac:dyDescent="0.25">
      <c r="A65" s="92" t="s">
        <v>237</v>
      </c>
      <c r="B65" s="93" t="s">
        <v>499</v>
      </c>
      <c r="C65" s="94" t="s">
        <v>147</v>
      </c>
      <c r="D65" s="95">
        <v>1</v>
      </c>
      <c r="E65" s="95"/>
      <c r="F65" s="95">
        <f t="shared" ref="F65:F70" si="12">E65*0.18</f>
        <v>0</v>
      </c>
      <c r="G65" s="96">
        <f t="shared" ref="G65:G70" si="13">E65+F65</f>
        <v>0</v>
      </c>
      <c r="H65" s="97">
        <f t="shared" ref="H65:H70" si="14">D65*G65</f>
        <v>0</v>
      </c>
    </row>
    <row r="66" spans="1:8" ht="48" x14ac:dyDescent="0.25">
      <c r="A66" s="92" t="s">
        <v>238</v>
      </c>
      <c r="B66" s="93" t="s">
        <v>500</v>
      </c>
      <c r="C66" s="94" t="s">
        <v>147</v>
      </c>
      <c r="D66" s="95">
        <v>1</v>
      </c>
      <c r="E66" s="95"/>
      <c r="F66" s="95">
        <f t="shared" si="12"/>
        <v>0</v>
      </c>
      <c r="G66" s="96">
        <f t="shared" si="13"/>
        <v>0</v>
      </c>
      <c r="H66" s="98">
        <f t="shared" si="14"/>
        <v>0</v>
      </c>
    </row>
    <row r="67" spans="1:8" ht="48" x14ac:dyDescent="0.25">
      <c r="A67" s="99" t="s">
        <v>239</v>
      </c>
      <c r="B67" s="93" t="s">
        <v>501</v>
      </c>
      <c r="C67" s="94" t="s">
        <v>147</v>
      </c>
      <c r="D67" s="95">
        <v>1</v>
      </c>
      <c r="E67" s="95"/>
      <c r="F67" s="95">
        <f t="shared" si="12"/>
        <v>0</v>
      </c>
      <c r="G67" s="96">
        <f t="shared" si="13"/>
        <v>0</v>
      </c>
      <c r="H67" s="98">
        <f t="shared" si="14"/>
        <v>0</v>
      </c>
    </row>
    <row r="68" spans="1:8" ht="48" x14ac:dyDescent="0.25">
      <c r="A68" s="99" t="s">
        <v>240</v>
      </c>
      <c r="B68" s="93" t="s">
        <v>502</v>
      </c>
      <c r="C68" s="94" t="s">
        <v>147</v>
      </c>
      <c r="D68" s="95">
        <v>1</v>
      </c>
      <c r="E68" s="95"/>
      <c r="F68" s="95">
        <f t="shared" si="12"/>
        <v>0</v>
      </c>
      <c r="G68" s="96">
        <f t="shared" si="13"/>
        <v>0</v>
      </c>
      <c r="H68" s="97">
        <f t="shared" si="14"/>
        <v>0</v>
      </c>
    </row>
    <row r="69" spans="1:8" ht="48" x14ac:dyDescent="0.25">
      <c r="A69" s="99" t="s">
        <v>241</v>
      </c>
      <c r="B69" s="93" t="s">
        <v>503</v>
      </c>
      <c r="C69" s="94" t="s">
        <v>147</v>
      </c>
      <c r="D69" s="95">
        <v>1</v>
      </c>
      <c r="E69" s="95"/>
      <c r="F69" s="95">
        <f t="shared" si="12"/>
        <v>0</v>
      </c>
      <c r="G69" s="96">
        <f t="shared" si="13"/>
        <v>0</v>
      </c>
      <c r="H69" s="97">
        <f t="shared" si="14"/>
        <v>0</v>
      </c>
    </row>
    <row r="70" spans="1:8" ht="36" x14ac:dyDescent="0.25">
      <c r="A70" s="99" t="s">
        <v>242</v>
      </c>
      <c r="B70" s="93" t="s">
        <v>504</v>
      </c>
      <c r="C70" s="94" t="s">
        <v>147</v>
      </c>
      <c r="D70" s="95">
        <v>1</v>
      </c>
      <c r="E70" s="95"/>
      <c r="F70" s="95">
        <f t="shared" si="12"/>
        <v>0</v>
      </c>
      <c r="G70" s="96">
        <f t="shared" si="13"/>
        <v>0</v>
      </c>
      <c r="H70" s="98">
        <f t="shared" si="14"/>
        <v>0</v>
      </c>
    </row>
    <row r="71" spans="1:8" ht="15.75" x14ac:dyDescent="0.25">
      <c r="A71" s="195"/>
      <c r="B71" s="195"/>
      <c r="C71" s="196" t="s">
        <v>243</v>
      </c>
      <c r="D71" s="197"/>
      <c r="E71" s="197"/>
      <c r="F71" s="197"/>
      <c r="G71" s="198"/>
      <c r="H71" s="100">
        <f>SUM(H65:H70)</f>
        <v>0</v>
      </c>
    </row>
    <row r="72" spans="1:8" x14ac:dyDescent="0.25">
      <c r="A72" s="23"/>
      <c r="B72" s="24"/>
      <c r="C72" s="25"/>
      <c r="D72" s="32"/>
      <c r="E72" s="32"/>
      <c r="F72" s="32"/>
      <c r="G72" s="32"/>
      <c r="H72" s="52"/>
    </row>
    <row r="73" spans="1:8" x14ac:dyDescent="0.25">
      <c r="A73" s="23"/>
      <c r="B73" s="24"/>
      <c r="C73" s="25"/>
      <c r="D73" s="32"/>
      <c r="E73" s="32"/>
      <c r="F73" s="32"/>
      <c r="G73" s="32"/>
      <c r="H73" s="52"/>
    </row>
    <row r="74" spans="1:8" ht="71.25" x14ac:dyDescent="0.25">
      <c r="A74" s="64" t="s">
        <v>244</v>
      </c>
      <c r="B74" s="65" t="s">
        <v>253</v>
      </c>
      <c r="C74" s="61" t="s">
        <v>129</v>
      </c>
      <c r="D74" s="62" t="s">
        <v>1</v>
      </c>
      <c r="E74" s="62" t="s">
        <v>114</v>
      </c>
      <c r="F74" s="57" t="s">
        <v>111</v>
      </c>
      <c r="G74" s="62" t="s">
        <v>115</v>
      </c>
      <c r="H74" s="68" t="s">
        <v>112</v>
      </c>
    </row>
    <row r="75" spans="1:8" ht="96" x14ac:dyDescent="0.25">
      <c r="A75" s="99" t="s">
        <v>245</v>
      </c>
      <c r="B75" s="103" t="s">
        <v>505</v>
      </c>
      <c r="C75" s="94" t="s">
        <v>147</v>
      </c>
      <c r="D75" s="95">
        <v>1</v>
      </c>
      <c r="E75" s="95"/>
      <c r="F75" s="95">
        <f>E75*0.18</f>
        <v>0</v>
      </c>
      <c r="G75" s="95">
        <f>E75+F75</f>
        <v>0</v>
      </c>
      <c r="H75" s="104">
        <f>D75*G75</f>
        <v>0</v>
      </c>
    </row>
    <row r="76" spans="1:8" ht="84" x14ac:dyDescent="0.25">
      <c r="A76" s="99" t="s">
        <v>246</v>
      </c>
      <c r="B76" s="103" t="s">
        <v>506</v>
      </c>
      <c r="C76" s="94" t="s">
        <v>147</v>
      </c>
      <c r="D76" s="95">
        <v>1</v>
      </c>
      <c r="E76" s="95"/>
      <c r="F76" s="95">
        <f t="shared" ref="F76:F81" si="15">E76*0.18</f>
        <v>0</v>
      </c>
      <c r="G76" s="95">
        <f t="shared" ref="G76:G81" si="16">E76+F76</f>
        <v>0</v>
      </c>
      <c r="H76" s="104">
        <f t="shared" ref="H76:H81" si="17">D76*G76</f>
        <v>0</v>
      </c>
    </row>
    <row r="77" spans="1:8" ht="36" x14ac:dyDescent="0.25">
      <c r="A77" s="99" t="s">
        <v>247</v>
      </c>
      <c r="B77" s="103" t="s">
        <v>507</v>
      </c>
      <c r="C77" s="94" t="s">
        <v>147</v>
      </c>
      <c r="D77" s="95">
        <v>1</v>
      </c>
      <c r="E77" s="95"/>
      <c r="F77" s="95">
        <f t="shared" si="15"/>
        <v>0</v>
      </c>
      <c r="G77" s="95">
        <f t="shared" si="16"/>
        <v>0</v>
      </c>
      <c r="H77" s="104">
        <f t="shared" si="17"/>
        <v>0</v>
      </c>
    </row>
    <row r="78" spans="1:8" ht="36" x14ac:dyDescent="0.25">
      <c r="A78" s="99" t="s">
        <v>248</v>
      </c>
      <c r="B78" s="103" t="s">
        <v>508</v>
      </c>
      <c r="C78" s="94" t="s">
        <v>147</v>
      </c>
      <c r="D78" s="95">
        <v>1</v>
      </c>
      <c r="E78" s="95"/>
      <c r="F78" s="95">
        <f t="shared" si="15"/>
        <v>0</v>
      </c>
      <c r="G78" s="95">
        <f t="shared" si="16"/>
        <v>0</v>
      </c>
      <c r="H78" s="104">
        <f t="shared" si="17"/>
        <v>0</v>
      </c>
    </row>
    <row r="79" spans="1:8" ht="48" x14ac:dyDescent="0.25">
      <c r="A79" s="99" t="s">
        <v>250</v>
      </c>
      <c r="B79" s="103" t="s">
        <v>509</v>
      </c>
      <c r="C79" s="94" t="s">
        <v>147</v>
      </c>
      <c r="D79" s="95">
        <v>1</v>
      </c>
      <c r="E79" s="95"/>
      <c r="F79" s="95">
        <f t="shared" si="15"/>
        <v>0</v>
      </c>
      <c r="G79" s="95">
        <f t="shared" si="16"/>
        <v>0</v>
      </c>
      <c r="H79" s="104">
        <f t="shared" si="17"/>
        <v>0</v>
      </c>
    </row>
    <row r="80" spans="1:8" ht="48" x14ac:dyDescent="0.25">
      <c r="A80" s="99" t="s">
        <v>251</v>
      </c>
      <c r="B80" s="103" t="s">
        <v>510</v>
      </c>
      <c r="C80" s="94" t="s">
        <v>147</v>
      </c>
      <c r="D80" s="95">
        <v>1</v>
      </c>
      <c r="E80" s="95"/>
      <c r="F80" s="95">
        <f t="shared" si="15"/>
        <v>0</v>
      </c>
      <c r="G80" s="95">
        <f t="shared" si="16"/>
        <v>0</v>
      </c>
      <c r="H80" s="104">
        <f t="shared" si="17"/>
        <v>0</v>
      </c>
    </row>
    <row r="81" spans="1:8" ht="36" x14ac:dyDescent="0.25">
      <c r="A81" s="99" t="s">
        <v>252</v>
      </c>
      <c r="B81" s="103" t="s">
        <v>511</v>
      </c>
      <c r="C81" s="94" t="s">
        <v>249</v>
      </c>
      <c r="D81" s="95">
        <v>1</v>
      </c>
      <c r="E81" s="95"/>
      <c r="F81" s="95">
        <f t="shared" si="15"/>
        <v>0</v>
      </c>
      <c r="G81" s="95">
        <f t="shared" si="16"/>
        <v>0</v>
      </c>
      <c r="H81" s="104">
        <f t="shared" si="17"/>
        <v>0</v>
      </c>
    </row>
    <row r="82" spans="1:8" ht="15.75" x14ac:dyDescent="0.25">
      <c r="A82" s="195"/>
      <c r="B82" s="195"/>
      <c r="C82" s="196" t="s">
        <v>254</v>
      </c>
      <c r="D82" s="197"/>
      <c r="E82" s="197"/>
      <c r="F82" s="197"/>
      <c r="G82" s="198"/>
      <c r="H82" s="70">
        <f>SUM(H75:H81)</f>
        <v>0</v>
      </c>
    </row>
    <row r="83" spans="1:8" x14ac:dyDescent="0.25">
      <c r="A83" s="23"/>
      <c r="B83" s="24"/>
      <c r="C83" s="25"/>
      <c r="D83" s="32"/>
      <c r="E83" s="32"/>
      <c r="F83" s="32"/>
      <c r="G83" s="32"/>
      <c r="H83" s="52"/>
    </row>
    <row r="84" spans="1:8" ht="15.75" x14ac:dyDescent="0.25">
      <c r="A84" s="58" t="s">
        <v>99</v>
      </c>
      <c r="B84" s="59" t="s">
        <v>110</v>
      </c>
      <c r="C84" s="105"/>
      <c r="D84" s="106"/>
      <c r="E84" s="106"/>
      <c r="F84" s="106"/>
      <c r="G84" s="106"/>
      <c r="H84" s="106"/>
    </row>
    <row r="85" spans="1:8" x14ac:dyDescent="0.25">
      <c r="A85" s="67" t="s">
        <v>142</v>
      </c>
      <c r="B85" s="192" t="str">
        <f>B4</f>
        <v xml:space="preserve"> KKSH DHE FURNIZIMI I TYRE</v>
      </c>
      <c r="C85" s="193"/>
      <c r="D85" s="193"/>
      <c r="E85" s="193"/>
      <c r="F85" s="193"/>
      <c r="G85" s="194"/>
      <c r="H85" s="72">
        <f>H26</f>
        <v>0</v>
      </c>
    </row>
    <row r="86" spans="1:8" x14ac:dyDescent="0.25">
      <c r="A86" s="67" t="s">
        <v>179</v>
      </c>
      <c r="B86" s="192" t="str">
        <f>B28</f>
        <v>KABLLO PËR FURNIZIMIN E SHPENZUESVE ELEKTRIKE DHE TABELAVE (KUADROVE) SHPËRNDARËSE:</v>
      </c>
      <c r="C86" s="193"/>
      <c r="D86" s="193"/>
      <c r="E86" s="193"/>
      <c r="F86" s="193"/>
      <c r="G86" s="194"/>
      <c r="H86" s="72">
        <f>H43</f>
        <v>0</v>
      </c>
    </row>
    <row r="87" spans="1:8" x14ac:dyDescent="0.25">
      <c r="A87" s="67" t="s">
        <v>208</v>
      </c>
      <c r="B87" s="192" t="str">
        <f>B45</f>
        <v xml:space="preserve"> NDRIÇUESIT ELEKTRIK</v>
      </c>
      <c r="C87" s="193"/>
      <c r="D87" s="193"/>
      <c r="E87" s="193"/>
      <c r="F87" s="193"/>
      <c r="G87" s="194"/>
      <c r="H87" s="72">
        <f>H52</f>
        <v>0</v>
      </c>
    </row>
    <row r="88" spans="1:8" x14ac:dyDescent="0.25">
      <c r="A88" s="67" t="s">
        <v>216</v>
      </c>
      <c r="B88" s="192" t="str">
        <f>B53</f>
        <v>TOKËZIMI DHE  RRUFEPRITËSI</v>
      </c>
      <c r="C88" s="193"/>
      <c r="D88" s="193"/>
      <c r="E88" s="193"/>
      <c r="F88" s="193"/>
      <c r="G88" s="194"/>
      <c r="H88" s="72">
        <f>H62</f>
        <v>0</v>
      </c>
    </row>
    <row r="89" spans="1:8" x14ac:dyDescent="0.25">
      <c r="A89" s="67" t="s">
        <v>235</v>
      </c>
      <c r="B89" s="192" t="str">
        <f>B64</f>
        <v>PRIZAT, NDËRPRERËSIT DHE PAJISJET TJERA</v>
      </c>
      <c r="C89" s="193"/>
      <c r="D89" s="193"/>
      <c r="E89" s="193"/>
      <c r="F89" s="193"/>
      <c r="G89" s="194"/>
      <c r="H89" s="107">
        <f>H71</f>
        <v>0</v>
      </c>
    </row>
    <row r="90" spans="1:8" x14ac:dyDescent="0.25">
      <c r="A90" s="67" t="s">
        <v>244</v>
      </c>
      <c r="B90" s="192" t="str">
        <f>B74</f>
        <v xml:space="preserve"> SISTEMI I LAJMËRUESVE TË ZJARRIT</v>
      </c>
      <c r="C90" s="193"/>
      <c r="D90" s="193"/>
      <c r="E90" s="193"/>
      <c r="F90" s="193"/>
      <c r="G90" s="194"/>
      <c r="H90" s="72">
        <f>H82</f>
        <v>0</v>
      </c>
    </row>
    <row r="91" spans="1:8" ht="15.75" x14ac:dyDescent="0.25">
      <c r="A91" s="16" t="s">
        <v>99</v>
      </c>
      <c r="B91" s="203" t="s">
        <v>255</v>
      </c>
      <c r="C91" s="204"/>
      <c r="D91" s="204"/>
      <c r="E91" s="204"/>
      <c r="F91" s="204"/>
      <c r="G91" s="205"/>
      <c r="H91" s="108">
        <f>SUM(H85:H90)</f>
        <v>0</v>
      </c>
    </row>
  </sheetData>
  <mergeCells count="21">
    <mergeCell ref="A3:H3"/>
    <mergeCell ref="B1:H1"/>
    <mergeCell ref="A2:H2"/>
    <mergeCell ref="A62:B62"/>
    <mergeCell ref="C62:G62"/>
    <mergeCell ref="A71:B71"/>
    <mergeCell ref="C71:G71"/>
    <mergeCell ref="A26:B26"/>
    <mergeCell ref="C26:G26"/>
    <mergeCell ref="A43:B43"/>
    <mergeCell ref="C43:G43"/>
    <mergeCell ref="C52:G52"/>
    <mergeCell ref="B89:G89"/>
    <mergeCell ref="B90:G90"/>
    <mergeCell ref="B91:G91"/>
    <mergeCell ref="A82:B82"/>
    <mergeCell ref="C82:G82"/>
    <mergeCell ref="B85:G85"/>
    <mergeCell ref="B86:G86"/>
    <mergeCell ref="B87:G87"/>
    <mergeCell ref="B88:G8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BF84-E6D0-431F-BAE3-498A3959C9F4}">
  <dimension ref="A1:H70"/>
  <sheetViews>
    <sheetView zoomScaleNormal="100" workbookViewId="0">
      <selection activeCell="A2" sqref="A2:H2"/>
    </sheetView>
  </sheetViews>
  <sheetFormatPr defaultRowHeight="15" x14ac:dyDescent="0.25"/>
  <cols>
    <col min="1" max="1" width="7.28515625" customWidth="1"/>
    <col min="2" max="2" width="22" customWidth="1"/>
  </cols>
  <sheetData>
    <row r="1" spans="1:8" ht="16.5" thickBot="1" x14ac:dyDescent="0.3">
      <c r="A1" s="157" t="s">
        <v>102</v>
      </c>
      <c r="B1" s="210" t="s">
        <v>257</v>
      </c>
      <c r="C1" s="211"/>
      <c r="D1" s="211"/>
      <c r="E1" s="211"/>
      <c r="F1" s="211"/>
      <c r="G1" s="211"/>
      <c r="H1" s="211"/>
    </row>
    <row r="2" spans="1:8" ht="16.5" thickBot="1" x14ac:dyDescent="0.3">
      <c r="A2" s="207" t="s">
        <v>559</v>
      </c>
      <c r="B2" s="208"/>
      <c r="C2" s="208"/>
      <c r="D2" s="208"/>
      <c r="E2" s="208"/>
      <c r="F2" s="208"/>
      <c r="G2" s="208"/>
      <c r="H2" s="209"/>
    </row>
    <row r="3" spans="1:8" ht="49.9" customHeight="1" thickBot="1" x14ac:dyDescent="0.3">
      <c r="A3" s="207" t="s">
        <v>554</v>
      </c>
      <c r="B3" s="208"/>
      <c r="C3" s="208"/>
      <c r="D3" s="208"/>
      <c r="E3" s="208"/>
      <c r="F3" s="208"/>
      <c r="G3" s="208"/>
      <c r="H3" s="209"/>
    </row>
    <row r="4" spans="1:8" ht="78.75" x14ac:dyDescent="0.25">
      <c r="A4" s="165" t="s">
        <v>258</v>
      </c>
      <c r="B4" s="166" t="s">
        <v>259</v>
      </c>
      <c r="C4" s="167" t="s">
        <v>113</v>
      </c>
      <c r="D4" s="168" t="s">
        <v>1</v>
      </c>
      <c r="E4" s="168" t="s">
        <v>114</v>
      </c>
      <c r="F4" s="162" t="s">
        <v>111</v>
      </c>
      <c r="G4" s="168" t="s">
        <v>115</v>
      </c>
      <c r="H4" s="169" t="s">
        <v>321</v>
      </c>
    </row>
    <row r="5" spans="1:8" ht="38.25" x14ac:dyDescent="0.25">
      <c r="A5" s="89" t="s">
        <v>260</v>
      </c>
      <c r="B5" s="5" t="s">
        <v>513</v>
      </c>
      <c r="C5" s="6" t="s">
        <v>27</v>
      </c>
      <c r="D5" s="44">
        <v>1</v>
      </c>
      <c r="E5" s="44"/>
      <c r="F5" s="44">
        <f t="shared" ref="F5:F21" si="0">E5*0.18</f>
        <v>0</v>
      </c>
      <c r="G5" s="44">
        <f t="shared" ref="G5:G21" si="1">E5+F5</f>
        <v>0</v>
      </c>
      <c r="H5" s="53">
        <f t="shared" ref="H5:H21" si="2">D5*G5</f>
        <v>0</v>
      </c>
    </row>
    <row r="6" spans="1:8" ht="114.75" x14ac:dyDescent="0.25">
      <c r="A6" s="89" t="s">
        <v>261</v>
      </c>
      <c r="B6" s="5" t="s">
        <v>514</v>
      </c>
      <c r="C6" s="6" t="s">
        <v>147</v>
      </c>
      <c r="D6" s="44">
        <v>1</v>
      </c>
      <c r="E6" s="44"/>
      <c r="F6" s="44">
        <f t="shared" si="0"/>
        <v>0</v>
      </c>
      <c r="G6" s="44">
        <f t="shared" si="1"/>
        <v>0</v>
      </c>
      <c r="H6" s="53">
        <f t="shared" si="2"/>
        <v>0</v>
      </c>
    </row>
    <row r="7" spans="1:8" ht="51" x14ac:dyDescent="0.25">
      <c r="A7" s="89" t="s">
        <v>262</v>
      </c>
      <c r="B7" s="5" t="s">
        <v>515</v>
      </c>
      <c r="C7" s="6"/>
      <c r="D7" s="44">
        <v>1</v>
      </c>
      <c r="E7" s="44"/>
      <c r="F7" s="44">
        <f t="shared" si="0"/>
        <v>0</v>
      </c>
      <c r="G7" s="44">
        <f t="shared" si="1"/>
        <v>0</v>
      </c>
      <c r="H7" s="53">
        <f t="shared" si="2"/>
        <v>0</v>
      </c>
    </row>
    <row r="8" spans="1:8" ht="25.5" x14ac:dyDescent="0.25">
      <c r="A8" s="89" t="s">
        <v>263</v>
      </c>
      <c r="B8" s="5" t="s">
        <v>264</v>
      </c>
      <c r="C8" s="6" t="s">
        <v>2</v>
      </c>
      <c r="D8" s="44">
        <v>1</v>
      </c>
      <c r="E8" s="44"/>
      <c r="F8" s="44">
        <f t="shared" si="0"/>
        <v>0</v>
      </c>
      <c r="G8" s="44">
        <f t="shared" si="1"/>
        <v>0</v>
      </c>
      <c r="H8" s="53">
        <f t="shared" si="2"/>
        <v>0</v>
      </c>
    </row>
    <row r="9" spans="1:8" ht="25.5" x14ac:dyDescent="0.25">
      <c r="A9" s="89" t="s">
        <v>263</v>
      </c>
      <c r="B9" s="5" t="s">
        <v>265</v>
      </c>
      <c r="C9" s="6" t="s">
        <v>2</v>
      </c>
      <c r="D9" s="44">
        <v>1</v>
      </c>
      <c r="E9" s="44"/>
      <c r="F9" s="44">
        <f t="shared" si="0"/>
        <v>0</v>
      </c>
      <c r="G9" s="44">
        <f t="shared" si="1"/>
        <v>0</v>
      </c>
      <c r="H9" s="53">
        <f t="shared" si="2"/>
        <v>0</v>
      </c>
    </row>
    <row r="10" spans="1:8" ht="25.5" x14ac:dyDescent="0.25">
      <c r="A10" s="89" t="s">
        <v>266</v>
      </c>
      <c r="B10" s="5" t="s">
        <v>267</v>
      </c>
      <c r="C10" s="6" t="s">
        <v>2</v>
      </c>
      <c r="D10" s="44">
        <v>1</v>
      </c>
      <c r="E10" s="44"/>
      <c r="F10" s="44">
        <f t="shared" si="0"/>
        <v>0</v>
      </c>
      <c r="G10" s="44">
        <f t="shared" si="1"/>
        <v>0</v>
      </c>
      <c r="H10" s="53">
        <f t="shared" si="2"/>
        <v>0</v>
      </c>
    </row>
    <row r="11" spans="1:8" ht="25.5" x14ac:dyDescent="0.25">
      <c r="A11" s="89" t="s">
        <v>268</v>
      </c>
      <c r="B11" s="5" t="s">
        <v>269</v>
      </c>
      <c r="C11" s="6" t="s">
        <v>2</v>
      </c>
      <c r="D11" s="44">
        <v>1</v>
      </c>
      <c r="E11" s="44"/>
      <c r="F11" s="44">
        <f t="shared" si="0"/>
        <v>0</v>
      </c>
      <c r="G11" s="44">
        <f t="shared" si="1"/>
        <v>0</v>
      </c>
      <c r="H11" s="53">
        <f t="shared" si="2"/>
        <v>0</v>
      </c>
    </row>
    <row r="12" spans="1:8" ht="38.25" x14ac:dyDescent="0.25">
      <c r="A12" s="89" t="s">
        <v>270</v>
      </c>
      <c r="B12" s="5" t="s">
        <v>516</v>
      </c>
      <c r="C12" s="6"/>
      <c r="D12" s="44">
        <v>1</v>
      </c>
      <c r="E12" s="44"/>
      <c r="F12" s="44">
        <f t="shared" si="0"/>
        <v>0</v>
      </c>
      <c r="G12" s="44">
        <f t="shared" si="1"/>
        <v>0</v>
      </c>
      <c r="H12" s="53">
        <f t="shared" si="2"/>
        <v>0</v>
      </c>
    </row>
    <row r="13" spans="1:8" x14ac:dyDescent="0.25">
      <c r="A13" s="89" t="s">
        <v>263</v>
      </c>
      <c r="B13" s="5" t="s">
        <v>271</v>
      </c>
      <c r="C13" s="6" t="s">
        <v>2</v>
      </c>
      <c r="D13" s="44">
        <v>1</v>
      </c>
      <c r="E13" s="44"/>
      <c r="F13" s="44">
        <f t="shared" si="0"/>
        <v>0</v>
      </c>
      <c r="G13" s="44">
        <f t="shared" si="1"/>
        <v>0</v>
      </c>
      <c r="H13" s="53">
        <f t="shared" si="2"/>
        <v>0</v>
      </c>
    </row>
    <row r="14" spans="1:8" x14ac:dyDescent="0.25">
      <c r="A14" s="89" t="s">
        <v>266</v>
      </c>
      <c r="B14" s="5" t="s">
        <v>272</v>
      </c>
      <c r="C14" s="6" t="s">
        <v>2</v>
      </c>
      <c r="D14" s="44">
        <v>1</v>
      </c>
      <c r="E14" s="44"/>
      <c r="F14" s="44">
        <f t="shared" si="0"/>
        <v>0</v>
      </c>
      <c r="G14" s="44">
        <f t="shared" si="1"/>
        <v>0</v>
      </c>
      <c r="H14" s="53">
        <f t="shared" si="2"/>
        <v>0</v>
      </c>
    </row>
    <row r="15" spans="1:8" ht="38.25" x14ac:dyDescent="0.25">
      <c r="A15" s="89" t="s">
        <v>273</v>
      </c>
      <c r="B15" s="5" t="s">
        <v>517</v>
      </c>
      <c r="C15" s="6"/>
      <c r="D15" s="44">
        <v>1</v>
      </c>
      <c r="E15" s="44"/>
      <c r="F15" s="44">
        <f t="shared" si="0"/>
        <v>0</v>
      </c>
      <c r="G15" s="44">
        <f t="shared" si="1"/>
        <v>0</v>
      </c>
      <c r="H15" s="53">
        <f t="shared" si="2"/>
        <v>0</v>
      </c>
    </row>
    <row r="16" spans="1:8" x14ac:dyDescent="0.25">
      <c r="A16" s="89" t="s">
        <v>263</v>
      </c>
      <c r="B16" s="5" t="s">
        <v>272</v>
      </c>
      <c r="C16" s="6" t="s">
        <v>2</v>
      </c>
      <c r="D16" s="44">
        <v>1</v>
      </c>
      <c r="E16" s="44"/>
      <c r="F16" s="44">
        <f t="shared" si="0"/>
        <v>0</v>
      </c>
      <c r="G16" s="44">
        <f t="shared" si="1"/>
        <v>0</v>
      </c>
      <c r="H16" s="53">
        <f t="shared" si="2"/>
        <v>0</v>
      </c>
    </row>
    <row r="17" spans="1:8" ht="25.5" x14ac:dyDescent="0.25">
      <c r="A17" s="89" t="s">
        <v>274</v>
      </c>
      <c r="B17" s="5" t="s">
        <v>518</v>
      </c>
      <c r="C17" s="6" t="s">
        <v>147</v>
      </c>
      <c r="D17" s="44">
        <v>1</v>
      </c>
      <c r="E17" s="44"/>
      <c r="F17" s="44">
        <f t="shared" si="0"/>
        <v>0</v>
      </c>
      <c r="G17" s="44">
        <f t="shared" si="1"/>
        <v>0</v>
      </c>
      <c r="H17" s="53">
        <f t="shared" si="2"/>
        <v>0</v>
      </c>
    </row>
    <row r="18" spans="1:8" ht="38.25" x14ac:dyDescent="0.25">
      <c r="A18" s="89" t="s">
        <v>275</v>
      </c>
      <c r="B18" s="5" t="s">
        <v>519</v>
      </c>
      <c r="C18" s="6" t="s">
        <v>147</v>
      </c>
      <c r="D18" s="44">
        <v>1</v>
      </c>
      <c r="E18" s="44"/>
      <c r="F18" s="44">
        <f t="shared" si="0"/>
        <v>0</v>
      </c>
      <c r="G18" s="44">
        <f t="shared" si="1"/>
        <v>0</v>
      </c>
      <c r="H18" s="53">
        <f t="shared" si="2"/>
        <v>0</v>
      </c>
    </row>
    <row r="19" spans="1:8" ht="51" x14ac:dyDescent="0.25">
      <c r="A19" s="89" t="s">
        <v>276</v>
      </c>
      <c r="B19" s="5" t="s">
        <v>520</v>
      </c>
      <c r="C19" s="6" t="s">
        <v>147</v>
      </c>
      <c r="D19" s="44">
        <v>1</v>
      </c>
      <c r="E19" s="44"/>
      <c r="F19" s="44">
        <f t="shared" si="0"/>
        <v>0</v>
      </c>
      <c r="G19" s="44">
        <f t="shared" si="1"/>
        <v>0</v>
      </c>
      <c r="H19" s="53">
        <f t="shared" si="2"/>
        <v>0</v>
      </c>
    </row>
    <row r="20" spans="1:8" ht="51" x14ac:dyDescent="0.25">
      <c r="A20" s="89" t="s">
        <v>277</v>
      </c>
      <c r="B20" s="5" t="s">
        <v>521</v>
      </c>
      <c r="C20" s="6" t="s">
        <v>147</v>
      </c>
      <c r="D20" s="44">
        <v>1</v>
      </c>
      <c r="E20" s="44"/>
      <c r="F20" s="44">
        <f t="shared" si="0"/>
        <v>0</v>
      </c>
      <c r="G20" s="44">
        <f t="shared" si="1"/>
        <v>0</v>
      </c>
      <c r="H20" s="53">
        <f t="shared" si="2"/>
        <v>0</v>
      </c>
    </row>
    <row r="21" spans="1:8" ht="51" x14ac:dyDescent="0.25">
      <c r="A21" s="89" t="s">
        <v>278</v>
      </c>
      <c r="B21" s="5" t="s">
        <v>522</v>
      </c>
      <c r="C21" s="6" t="s">
        <v>147</v>
      </c>
      <c r="D21" s="44">
        <v>1</v>
      </c>
      <c r="E21" s="44"/>
      <c r="F21" s="44">
        <f t="shared" si="0"/>
        <v>0</v>
      </c>
      <c r="G21" s="44">
        <f t="shared" si="1"/>
        <v>0</v>
      </c>
      <c r="H21" s="53">
        <f t="shared" si="2"/>
        <v>0</v>
      </c>
    </row>
    <row r="22" spans="1:8" ht="15.75" x14ac:dyDescent="0.25">
      <c r="A22" s="195"/>
      <c r="B22" s="195"/>
      <c r="C22" s="196" t="s">
        <v>279</v>
      </c>
      <c r="D22" s="197"/>
      <c r="E22" s="197"/>
      <c r="F22" s="197"/>
      <c r="G22" s="198"/>
      <c r="H22" s="69">
        <f>SUM(H5:H21)</f>
        <v>0</v>
      </c>
    </row>
    <row r="23" spans="1:8" x14ac:dyDescent="0.25">
      <c r="A23" s="23"/>
      <c r="B23" s="24"/>
      <c r="C23" s="25"/>
      <c r="D23" s="32"/>
      <c r="E23" s="32"/>
      <c r="F23" s="32"/>
      <c r="G23" s="32"/>
      <c r="H23" s="52"/>
    </row>
    <row r="24" spans="1:8" ht="78.75" x14ac:dyDescent="0.25">
      <c r="A24" s="58" t="s">
        <v>280</v>
      </c>
      <c r="B24" s="59" t="s">
        <v>281</v>
      </c>
      <c r="C24" s="49" t="s">
        <v>113</v>
      </c>
      <c r="D24" s="50" t="s">
        <v>1</v>
      </c>
      <c r="E24" s="50" t="s">
        <v>114</v>
      </c>
      <c r="F24" s="57" t="s">
        <v>111</v>
      </c>
      <c r="G24" s="50" t="s">
        <v>115</v>
      </c>
      <c r="H24" s="68" t="s">
        <v>112</v>
      </c>
    </row>
    <row r="25" spans="1:8" ht="38.25" x14ac:dyDescent="0.25">
      <c r="A25" s="6" t="s">
        <v>282</v>
      </c>
      <c r="B25" s="5" t="s">
        <v>523</v>
      </c>
      <c r="C25" s="6" t="s">
        <v>27</v>
      </c>
      <c r="D25" s="28">
        <v>1</v>
      </c>
      <c r="E25" s="44"/>
      <c r="F25" s="44">
        <f t="shared" ref="F25:F32" si="3">E25*0.18</f>
        <v>0</v>
      </c>
      <c r="G25" s="44">
        <f t="shared" ref="G25:G32" si="4">E25+F25</f>
        <v>0</v>
      </c>
      <c r="H25" s="53">
        <f t="shared" ref="H25:H32" si="5">D25*G25</f>
        <v>0</v>
      </c>
    </row>
    <row r="26" spans="1:8" ht="63.75" x14ac:dyDescent="0.25">
      <c r="A26" s="6" t="s">
        <v>283</v>
      </c>
      <c r="B26" s="5" t="s">
        <v>524</v>
      </c>
      <c r="C26" s="6" t="s">
        <v>2</v>
      </c>
      <c r="D26" s="28">
        <v>1</v>
      </c>
      <c r="E26" s="44"/>
      <c r="F26" s="44">
        <f t="shared" si="3"/>
        <v>0</v>
      </c>
      <c r="G26" s="44">
        <f t="shared" si="4"/>
        <v>0</v>
      </c>
      <c r="H26" s="53">
        <f t="shared" si="5"/>
        <v>0</v>
      </c>
    </row>
    <row r="27" spans="1:8" ht="51" x14ac:dyDescent="0.25">
      <c r="A27" s="6" t="s">
        <v>284</v>
      </c>
      <c r="B27" s="5" t="s">
        <v>285</v>
      </c>
      <c r="C27" s="6" t="s">
        <v>2</v>
      </c>
      <c r="D27" s="28">
        <v>1</v>
      </c>
      <c r="E27" s="44"/>
      <c r="F27" s="44">
        <f t="shared" si="3"/>
        <v>0</v>
      </c>
      <c r="G27" s="44">
        <f t="shared" si="4"/>
        <v>0</v>
      </c>
      <c r="H27" s="53">
        <f t="shared" si="5"/>
        <v>0</v>
      </c>
    </row>
    <row r="28" spans="1:8" ht="51" x14ac:dyDescent="0.25">
      <c r="A28" s="6" t="s">
        <v>284</v>
      </c>
      <c r="B28" s="5" t="s">
        <v>525</v>
      </c>
      <c r="C28" s="6"/>
      <c r="D28" s="28">
        <v>1</v>
      </c>
      <c r="E28" s="44"/>
      <c r="F28" s="44">
        <f t="shared" si="3"/>
        <v>0</v>
      </c>
      <c r="G28" s="44">
        <f t="shared" si="4"/>
        <v>0</v>
      </c>
      <c r="H28" s="53">
        <f t="shared" si="5"/>
        <v>0</v>
      </c>
    </row>
    <row r="29" spans="1:8" x14ac:dyDescent="0.25">
      <c r="A29" s="6" t="s">
        <v>263</v>
      </c>
      <c r="B29" s="5" t="s">
        <v>286</v>
      </c>
      <c r="C29" s="6" t="s">
        <v>2</v>
      </c>
      <c r="D29" s="28">
        <v>1</v>
      </c>
      <c r="E29" s="44"/>
      <c r="F29" s="44">
        <f t="shared" si="3"/>
        <v>0</v>
      </c>
      <c r="G29" s="44">
        <f t="shared" si="4"/>
        <v>0</v>
      </c>
      <c r="H29" s="53">
        <f t="shared" si="5"/>
        <v>0</v>
      </c>
    </row>
    <row r="30" spans="1:8" ht="140.44999999999999" customHeight="1" x14ac:dyDescent="0.25">
      <c r="A30" s="6" t="s">
        <v>287</v>
      </c>
      <c r="B30" s="5" t="s">
        <v>526</v>
      </c>
      <c r="C30" s="6" t="s">
        <v>147</v>
      </c>
      <c r="D30" s="28">
        <v>1</v>
      </c>
      <c r="E30" s="44"/>
      <c r="F30" s="44">
        <f t="shared" si="3"/>
        <v>0</v>
      </c>
      <c r="G30" s="44">
        <f t="shared" si="4"/>
        <v>0</v>
      </c>
      <c r="H30" s="53">
        <f t="shared" si="5"/>
        <v>0</v>
      </c>
    </row>
    <row r="31" spans="1:8" ht="128.44999999999999" customHeight="1" x14ac:dyDescent="0.25">
      <c r="A31" s="6" t="s">
        <v>288</v>
      </c>
      <c r="B31" s="5" t="s">
        <v>289</v>
      </c>
      <c r="C31" s="6" t="s">
        <v>147</v>
      </c>
      <c r="D31" s="28">
        <v>1</v>
      </c>
      <c r="E31" s="44"/>
      <c r="F31" s="44">
        <f t="shared" si="3"/>
        <v>0</v>
      </c>
      <c r="G31" s="44">
        <f t="shared" si="4"/>
        <v>0</v>
      </c>
      <c r="H31" s="53">
        <f t="shared" si="5"/>
        <v>0</v>
      </c>
    </row>
    <row r="32" spans="1:8" ht="235.15" customHeight="1" x14ac:dyDescent="0.25">
      <c r="A32" s="6" t="s">
        <v>290</v>
      </c>
      <c r="B32" s="5" t="s">
        <v>527</v>
      </c>
      <c r="C32" s="6" t="s">
        <v>147</v>
      </c>
      <c r="D32" s="28">
        <v>1</v>
      </c>
      <c r="E32" s="44"/>
      <c r="F32" s="44">
        <f t="shared" si="3"/>
        <v>0</v>
      </c>
      <c r="G32" s="44">
        <f t="shared" si="4"/>
        <v>0</v>
      </c>
      <c r="H32" s="53">
        <f t="shared" si="5"/>
        <v>0</v>
      </c>
    </row>
    <row r="33" spans="1:8" ht="15.75" x14ac:dyDescent="0.25">
      <c r="A33" s="195"/>
      <c r="B33" s="195"/>
      <c r="C33" s="196" t="s">
        <v>291</v>
      </c>
      <c r="D33" s="197"/>
      <c r="E33" s="197"/>
      <c r="F33" s="197"/>
      <c r="G33" s="198"/>
      <c r="H33" s="69">
        <f>SUM(H25:H32)</f>
        <v>0</v>
      </c>
    </row>
    <row r="34" spans="1:8" x14ac:dyDescent="0.25">
      <c r="A34" s="23"/>
      <c r="B34" s="24"/>
      <c r="C34" s="25"/>
      <c r="D34" s="32"/>
      <c r="E34" s="32"/>
      <c r="F34" s="32"/>
      <c r="G34" s="32"/>
      <c r="H34" s="52"/>
    </row>
    <row r="35" spans="1:8" ht="71.25" x14ac:dyDescent="0.25">
      <c r="A35" s="64" t="s">
        <v>292</v>
      </c>
      <c r="B35" s="65" t="s">
        <v>293</v>
      </c>
      <c r="C35" s="61" t="s">
        <v>129</v>
      </c>
      <c r="D35" s="62" t="s">
        <v>1</v>
      </c>
      <c r="E35" s="62" t="s">
        <v>114</v>
      </c>
      <c r="F35" s="57" t="s">
        <v>111</v>
      </c>
      <c r="G35" s="62" t="s">
        <v>115</v>
      </c>
      <c r="H35" s="68" t="s">
        <v>112</v>
      </c>
    </row>
    <row r="36" spans="1:8" ht="38.25" x14ac:dyDescent="0.25">
      <c r="A36" s="6" t="s">
        <v>294</v>
      </c>
      <c r="B36" s="5" t="s">
        <v>523</v>
      </c>
      <c r="C36" s="6" t="s">
        <v>27</v>
      </c>
      <c r="D36" s="44">
        <v>1</v>
      </c>
      <c r="E36" s="44"/>
      <c r="F36" s="44">
        <f t="shared" ref="F36:F54" si="6">E36*0.18</f>
        <v>0</v>
      </c>
      <c r="G36" s="44">
        <f t="shared" ref="G36:G54" si="7">E36+F36</f>
        <v>0</v>
      </c>
      <c r="H36" s="53">
        <f t="shared" ref="H36:H54" si="8">D36*G36</f>
        <v>0</v>
      </c>
    </row>
    <row r="37" spans="1:8" ht="51" x14ac:dyDescent="0.25">
      <c r="A37" s="6" t="s">
        <v>295</v>
      </c>
      <c r="B37" s="5" t="s">
        <v>296</v>
      </c>
      <c r="C37" s="6" t="s">
        <v>27</v>
      </c>
      <c r="D37" s="44">
        <v>1</v>
      </c>
      <c r="E37" s="44"/>
      <c r="F37" s="44">
        <f t="shared" si="6"/>
        <v>0</v>
      </c>
      <c r="G37" s="44">
        <f t="shared" si="7"/>
        <v>0</v>
      </c>
      <c r="H37" s="53">
        <f t="shared" si="8"/>
        <v>0</v>
      </c>
    </row>
    <row r="38" spans="1:8" ht="25.5" x14ac:dyDescent="0.25">
      <c r="A38" s="6" t="s">
        <v>263</v>
      </c>
      <c r="B38" s="5" t="s">
        <v>528</v>
      </c>
      <c r="C38" s="6" t="s">
        <v>2</v>
      </c>
      <c r="D38" s="44">
        <v>1</v>
      </c>
      <c r="E38" s="44"/>
      <c r="F38" s="44">
        <f t="shared" si="6"/>
        <v>0</v>
      </c>
      <c r="G38" s="44">
        <f t="shared" si="7"/>
        <v>0</v>
      </c>
      <c r="H38" s="53">
        <f t="shared" si="8"/>
        <v>0</v>
      </c>
    </row>
    <row r="39" spans="1:8" ht="25.5" x14ac:dyDescent="0.25">
      <c r="A39" s="6" t="s">
        <v>266</v>
      </c>
      <c r="B39" s="5" t="s">
        <v>529</v>
      </c>
      <c r="C39" s="6" t="s">
        <v>2</v>
      </c>
      <c r="D39" s="44">
        <v>1</v>
      </c>
      <c r="E39" s="44"/>
      <c r="F39" s="44">
        <f t="shared" si="6"/>
        <v>0</v>
      </c>
      <c r="G39" s="44">
        <f t="shared" si="7"/>
        <v>0</v>
      </c>
      <c r="H39" s="53">
        <f t="shared" si="8"/>
        <v>0</v>
      </c>
    </row>
    <row r="40" spans="1:8" ht="25.5" x14ac:dyDescent="0.25">
      <c r="A40" s="6" t="s">
        <v>268</v>
      </c>
      <c r="B40" s="5" t="s">
        <v>530</v>
      </c>
      <c r="C40" s="6" t="s">
        <v>2</v>
      </c>
      <c r="D40" s="44">
        <v>1</v>
      </c>
      <c r="E40" s="44"/>
      <c r="F40" s="44">
        <f t="shared" si="6"/>
        <v>0</v>
      </c>
      <c r="G40" s="44">
        <f t="shared" si="7"/>
        <v>0</v>
      </c>
      <c r="H40" s="53">
        <f t="shared" si="8"/>
        <v>0</v>
      </c>
    </row>
    <row r="41" spans="1:8" ht="25.5" x14ac:dyDescent="0.25">
      <c r="A41" s="6" t="s">
        <v>297</v>
      </c>
      <c r="B41" s="5" t="s">
        <v>531</v>
      </c>
      <c r="C41" s="6" t="s">
        <v>2</v>
      </c>
      <c r="D41" s="44">
        <v>1</v>
      </c>
      <c r="E41" s="44"/>
      <c r="F41" s="44">
        <f t="shared" si="6"/>
        <v>0</v>
      </c>
      <c r="G41" s="44">
        <f t="shared" si="7"/>
        <v>0</v>
      </c>
      <c r="H41" s="53">
        <f t="shared" si="8"/>
        <v>0</v>
      </c>
    </row>
    <row r="42" spans="1:8" ht="25.5" x14ac:dyDescent="0.25">
      <c r="A42" s="6" t="s">
        <v>298</v>
      </c>
      <c r="B42" s="5" t="s">
        <v>532</v>
      </c>
      <c r="C42" s="6" t="s">
        <v>2</v>
      </c>
      <c r="D42" s="44">
        <v>1</v>
      </c>
      <c r="E42" s="44"/>
      <c r="F42" s="44">
        <f t="shared" si="6"/>
        <v>0</v>
      </c>
      <c r="G42" s="44">
        <f t="shared" si="7"/>
        <v>0</v>
      </c>
      <c r="H42" s="53">
        <f t="shared" si="8"/>
        <v>0</v>
      </c>
    </row>
    <row r="43" spans="1:8" x14ac:dyDescent="0.25">
      <c r="A43" s="6" t="s">
        <v>299</v>
      </c>
      <c r="B43" s="109" t="s">
        <v>300</v>
      </c>
      <c r="C43" s="6"/>
      <c r="D43" s="44">
        <v>1</v>
      </c>
      <c r="E43" s="44"/>
      <c r="F43" s="44">
        <f t="shared" si="6"/>
        <v>0</v>
      </c>
      <c r="G43" s="44">
        <f t="shared" si="7"/>
        <v>0</v>
      </c>
      <c r="H43" s="53">
        <f t="shared" si="8"/>
        <v>0</v>
      </c>
    </row>
    <row r="44" spans="1:8" x14ac:dyDescent="0.25">
      <c r="A44" s="6" t="s">
        <v>263</v>
      </c>
      <c r="B44" s="5" t="s">
        <v>301</v>
      </c>
      <c r="C44" s="6" t="s">
        <v>147</v>
      </c>
      <c r="D44" s="44">
        <v>1</v>
      </c>
      <c r="E44" s="44"/>
      <c r="F44" s="44">
        <f t="shared" si="6"/>
        <v>0</v>
      </c>
      <c r="G44" s="44">
        <f t="shared" si="7"/>
        <v>0</v>
      </c>
      <c r="H44" s="53">
        <f t="shared" si="8"/>
        <v>0</v>
      </c>
    </row>
    <row r="45" spans="1:8" x14ac:dyDescent="0.25">
      <c r="A45" s="6" t="s">
        <v>266</v>
      </c>
      <c r="B45" s="5" t="s">
        <v>302</v>
      </c>
      <c r="C45" s="6" t="s">
        <v>147</v>
      </c>
      <c r="D45" s="44">
        <v>1</v>
      </c>
      <c r="E45" s="44"/>
      <c r="F45" s="44">
        <f t="shared" si="6"/>
        <v>0</v>
      </c>
      <c r="G45" s="44">
        <f t="shared" si="7"/>
        <v>0</v>
      </c>
      <c r="H45" s="53">
        <f t="shared" si="8"/>
        <v>0</v>
      </c>
    </row>
    <row r="46" spans="1:8" x14ac:dyDescent="0.25">
      <c r="A46" s="6" t="s">
        <v>268</v>
      </c>
      <c r="B46" s="5" t="s">
        <v>303</v>
      </c>
      <c r="C46" s="6" t="s">
        <v>147</v>
      </c>
      <c r="D46" s="44">
        <v>1</v>
      </c>
      <c r="E46" s="44"/>
      <c r="F46" s="44">
        <f t="shared" si="6"/>
        <v>0</v>
      </c>
      <c r="G46" s="44">
        <f t="shared" si="7"/>
        <v>0</v>
      </c>
      <c r="H46" s="53">
        <f t="shared" si="8"/>
        <v>0</v>
      </c>
    </row>
    <row r="47" spans="1:8" x14ac:dyDescent="0.25">
      <c r="A47" s="6" t="s">
        <v>297</v>
      </c>
      <c r="B47" s="5" t="s">
        <v>304</v>
      </c>
      <c r="C47" s="6" t="s">
        <v>147</v>
      </c>
      <c r="D47" s="44">
        <v>1</v>
      </c>
      <c r="E47" s="44"/>
      <c r="F47" s="44">
        <f t="shared" si="6"/>
        <v>0</v>
      </c>
      <c r="G47" s="44">
        <f t="shared" si="7"/>
        <v>0</v>
      </c>
      <c r="H47" s="53">
        <f t="shared" si="8"/>
        <v>0</v>
      </c>
    </row>
    <row r="48" spans="1:8" x14ac:dyDescent="0.25">
      <c r="A48" s="6" t="s">
        <v>298</v>
      </c>
      <c r="B48" s="5" t="s">
        <v>305</v>
      </c>
      <c r="C48" s="6" t="s">
        <v>147</v>
      </c>
      <c r="D48" s="44">
        <v>1</v>
      </c>
      <c r="E48" s="44"/>
      <c r="F48" s="44">
        <f t="shared" si="6"/>
        <v>0</v>
      </c>
      <c r="G48" s="44">
        <f t="shared" si="7"/>
        <v>0</v>
      </c>
      <c r="H48" s="53">
        <f t="shared" si="8"/>
        <v>0</v>
      </c>
    </row>
    <row r="49" spans="1:8" x14ac:dyDescent="0.25">
      <c r="A49" s="6" t="s">
        <v>306</v>
      </c>
      <c r="B49" s="109" t="s">
        <v>307</v>
      </c>
      <c r="C49" s="6"/>
      <c r="D49" s="44">
        <v>1</v>
      </c>
      <c r="E49" s="44"/>
      <c r="F49" s="44">
        <f t="shared" si="6"/>
        <v>0</v>
      </c>
      <c r="G49" s="44">
        <f t="shared" si="7"/>
        <v>0</v>
      </c>
      <c r="H49" s="53">
        <f t="shared" si="8"/>
        <v>0</v>
      </c>
    </row>
    <row r="50" spans="1:8" x14ac:dyDescent="0.25">
      <c r="A50" s="6" t="s">
        <v>263</v>
      </c>
      <c r="B50" s="5" t="s">
        <v>308</v>
      </c>
      <c r="C50" s="6" t="s">
        <v>147</v>
      </c>
      <c r="D50" s="44">
        <v>1</v>
      </c>
      <c r="E50" s="44"/>
      <c r="F50" s="44">
        <f t="shared" si="6"/>
        <v>0</v>
      </c>
      <c r="G50" s="44">
        <f t="shared" si="7"/>
        <v>0</v>
      </c>
      <c r="H50" s="53">
        <f t="shared" si="8"/>
        <v>0</v>
      </c>
    </row>
    <row r="51" spans="1:8" x14ac:dyDescent="0.25">
      <c r="A51" s="6" t="s">
        <v>266</v>
      </c>
      <c r="B51" s="5" t="s">
        <v>304</v>
      </c>
      <c r="C51" s="6" t="s">
        <v>147</v>
      </c>
      <c r="D51" s="44">
        <v>1</v>
      </c>
      <c r="E51" s="44"/>
      <c r="F51" s="44">
        <f t="shared" si="6"/>
        <v>0</v>
      </c>
      <c r="G51" s="44">
        <f t="shared" si="7"/>
        <v>0</v>
      </c>
      <c r="H51" s="53">
        <f t="shared" si="8"/>
        <v>0</v>
      </c>
    </row>
    <row r="52" spans="1:8" x14ac:dyDescent="0.25">
      <c r="A52" s="6" t="s">
        <v>268</v>
      </c>
      <c r="B52" s="5" t="s">
        <v>305</v>
      </c>
      <c r="C52" s="6" t="s">
        <v>147</v>
      </c>
      <c r="D52" s="44">
        <v>1</v>
      </c>
      <c r="E52" s="44"/>
      <c r="F52" s="44">
        <f t="shared" si="6"/>
        <v>0</v>
      </c>
      <c r="G52" s="44">
        <f t="shared" si="7"/>
        <v>0</v>
      </c>
      <c r="H52" s="53">
        <f t="shared" si="8"/>
        <v>0</v>
      </c>
    </row>
    <row r="53" spans="1:8" x14ac:dyDescent="0.25">
      <c r="A53" s="6" t="s">
        <v>309</v>
      </c>
      <c r="B53" s="110" t="s">
        <v>310</v>
      </c>
      <c r="C53" s="6"/>
      <c r="D53" s="44">
        <v>1</v>
      </c>
      <c r="E53" s="44"/>
      <c r="F53" s="44">
        <f t="shared" si="6"/>
        <v>0</v>
      </c>
      <c r="G53" s="44">
        <f t="shared" si="7"/>
        <v>0</v>
      </c>
      <c r="H53" s="53">
        <f t="shared" si="8"/>
        <v>0</v>
      </c>
    </row>
    <row r="54" spans="1:8" x14ac:dyDescent="0.25">
      <c r="A54" s="6" t="s">
        <v>263</v>
      </c>
      <c r="B54" s="5" t="s">
        <v>303</v>
      </c>
      <c r="C54" s="6" t="s">
        <v>147</v>
      </c>
      <c r="D54" s="44">
        <v>1</v>
      </c>
      <c r="E54" s="44"/>
      <c r="F54" s="44">
        <f t="shared" si="6"/>
        <v>0</v>
      </c>
      <c r="G54" s="44">
        <f t="shared" si="7"/>
        <v>0</v>
      </c>
      <c r="H54" s="53">
        <f t="shared" si="8"/>
        <v>0</v>
      </c>
    </row>
    <row r="55" spans="1:8" ht="15.75" x14ac:dyDescent="0.25">
      <c r="A55" s="195"/>
      <c r="B55" s="195"/>
      <c r="C55" s="196" t="s">
        <v>311</v>
      </c>
      <c r="D55" s="197"/>
      <c r="E55" s="197"/>
      <c r="F55" s="197"/>
      <c r="G55" s="198"/>
      <c r="H55" s="69">
        <f>SUM(H36:H54)</f>
        <v>0</v>
      </c>
    </row>
    <row r="56" spans="1:8" ht="73.150000000000006" customHeight="1" x14ac:dyDescent="0.25">
      <c r="A56" s="64" t="s">
        <v>312</v>
      </c>
      <c r="B56" s="65" t="s">
        <v>313</v>
      </c>
      <c r="C56" s="61" t="s">
        <v>129</v>
      </c>
      <c r="D56" s="62" t="s">
        <v>1</v>
      </c>
      <c r="E56" s="62" t="s">
        <v>114</v>
      </c>
      <c r="F56" s="57" t="s">
        <v>111</v>
      </c>
      <c r="G56" s="62" t="s">
        <v>115</v>
      </c>
      <c r="H56" s="68" t="s">
        <v>320</v>
      </c>
    </row>
    <row r="57" spans="1:8" ht="38.25" x14ac:dyDescent="0.25">
      <c r="A57" s="6" t="s">
        <v>314</v>
      </c>
      <c r="B57" s="5" t="s">
        <v>533</v>
      </c>
      <c r="C57" s="6" t="s">
        <v>147</v>
      </c>
      <c r="D57" s="44">
        <v>1</v>
      </c>
      <c r="E57" s="44"/>
      <c r="F57" s="44">
        <f>E57*0.18</f>
        <v>0</v>
      </c>
      <c r="G57" s="44">
        <f>E57+F57</f>
        <v>0</v>
      </c>
      <c r="H57" s="53">
        <f>D57*G57</f>
        <v>0</v>
      </c>
    </row>
    <row r="58" spans="1:8" ht="38.25" x14ac:dyDescent="0.25">
      <c r="A58" s="6" t="s">
        <v>315</v>
      </c>
      <c r="B58" s="5" t="s">
        <v>534</v>
      </c>
      <c r="C58" s="6" t="s">
        <v>147</v>
      </c>
      <c r="D58" s="44">
        <v>1</v>
      </c>
      <c r="E58" s="44"/>
      <c r="F58" s="44">
        <f t="shared" ref="F58:F61" si="9">E58*0.18</f>
        <v>0</v>
      </c>
      <c r="G58" s="44">
        <f t="shared" ref="G58:G61" si="10">E58+F58</f>
        <v>0</v>
      </c>
      <c r="H58" s="53">
        <f t="shared" ref="H58:H61" si="11">D58*G58</f>
        <v>0</v>
      </c>
    </row>
    <row r="59" spans="1:8" ht="38.25" x14ac:dyDescent="0.25">
      <c r="A59" s="6" t="s">
        <v>316</v>
      </c>
      <c r="B59" s="5" t="s">
        <v>535</v>
      </c>
      <c r="C59" s="6" t="s">
        <v>147</v>
      </c>
      <c r="D59" s="44">
        <v>1</v>
      </c>
      <c r="E59" s="44"/>
      <c r="F59" s="44">
        <f t="shared" si="9"/>
        <v>0</v>
      </c>
      <c r="G59" s="44">
        <f t="shared" si="10"/>
        <v>0</v>
      </c>
      <c r="H59" s="53">
        <f t="shared" si="11"/>
        <v>0</v>
      </c>
    </row>
    <row r="60" spans="1:8" ht="25.5" x14ac:dyDescent="0.25">
      <c r="A60" s="6"/>
      <c r="B60" s="5" t="s">
        <v>536</v>
      </c>
      <c r="C60" s="6" t="s">
        <v>147</v>
      </c>
      <c r="D60" s="44">
        <v>1</v>
      </c>
      <c r="E60" s="44"/>
      <c r="F60" s="44"/>
      <c r="G60" s="44"/>
      <c r="H60" s="53"/>
    </row>
    <row r="61" spans="1:8" ht="51" x14ac:dyDescent="0.25">
      <c r="A61" s="6" t="s">
        <v>317</v>
      </c>
      <c r="B61" s="5" t="s">
        <v>537</v>
      </c>
      <c r="C61" s="6" t="s">
        <v>147</v>
      </c>
      <c r="D61" s="44">
        <v>1</v>
      </c>
      <c r="E61" s="44"/>
      <c r="F61" s="44">
        <f t="shared" si="9"/>
        <v>0</v>
      </c>
      <c r="G61" s="44">
        <f t="shared" si="10"/>
        <v>0</v>
      </c>
      <c r="H61" s="53">
        <f t="shared" si="11"/>
        <v>0</v>
      </c>
    </row>
    <row r="62" spans="1:8" ht="15.75" x14ac:dyDescent="0.25">
      <c r="A62" s="195"/>
      <c r="B62" s="195"/>
      <c r="C62" s="196" t="s">
        <v>318</v>
      </c>
      <c r="D62" s="197"/>
      <c r="E62" s="197"/>
      <c r="F62" s="197"/>
      <c r="G62" s="198"/>
      <c r="H62" s="69">
        <f>SUM(H57:H61)</f>
        <v>0</v>
      </c>
    </row>
    <row r="63" spans="1:8" ht="15.75" x14ac:dyDescent="0.25">
      <c r="A63" s="77"/>
      <c r="B63" s="77"/>
      <c r="C63" s="111"/>
      <c r="D63" s="111"/>
      <c r="E63" s="111"/>
      <c r="F63" s="111"/>
      <c r="G63" s="111"/>
      <c r="H63" s="112"/>
    </row>
    <row r="64" spans="1:8" x14ac:dyDescent="0.25">
      <c r="A64" s="23"/>
      <c r="B64" s="24"/>
      <c r="C64" s="25"/>
      <c r="D64" s="32"/>
      <c r="E64" s="32"/>
      <c r="F64" s="32"/>
      <c r="G64" s="32"/>
      <c r="H64" s="52"/>
    </row>
    <row r="65" spans="1:8" ht="15.75" x14ac:dyDescent="0.25">
      <c r="A65" s="58" t="s">
        <v>102</v>
      </c>
      <c r="B65" s="215" t="s">
        <v>109</v>
      </c>
      <c r="C65" s="216"/>
      <c r="D65" s="216"/>
      <c r="E65" s="216"/>
      <c r="F65" s="216"/>
      <c r="G65" s="216"/>
      <c r="H65" s="106"/>
    </row>
    <row r="66" spans="1:8" x14ac:dyDescent="0.25">
      <c r="A66" s="113" t="s">
        <v>258</v>
      </c>
      <c r="B66" s="192" t="str">
        <f>B4</f>
        <v xml:space="preserve">UJËSJELLËSI </v>
      </c>
      <c r="C66" s="193"/>
      <c r="D66" s="193"/>
      <c r="E66" s="193"/>
      <c r="F66" s="193"/>
      <c r="G66" s="194"/>
      <c r="H66" s="72">
        <f>H22</f>
        <v>0</v>
      </c>
    </row>
    <row r="67" spans="1:8" x14ac:dyDescent="0.25">
      <c r="A67" s="113" t="s">
        <v>280</v>
      </c>
      <c r="B67" s="192" t="str">
        <f>B24</f>
        <v>HIDRANTËT E JASHTËM DHE TË BRENDSHËM</v>
      </c>
      <c r="C67" s="193"/>
      <c r="D67" s="193"/>
      <c r="E67" s="193"/>
      <c r="F67" s="193"/>
      <c r="G67" s="194"/>
      <c r="H67" s="72">
        <f>H33</f>
        <v>0</v>
      </c>
    </row>
    <row r="68" spans="1:8" x14ac:dyDescent="0.25">
      <c r="A68" s="113" t="s">
        <v>292</v>
      </c>
      <c r="B68" s="192" t="str">
        <f>B35</f>
        <v>KANALIZIMI</v>
      </c>
      <c r="C68" s="193"/>
      <c r="D68" s="193"/>
      <c r="E68" s="193"/>
      <c r="F68" s="193"/>
      <c r="G68" s="194"/>
      <c r="H68" s="72">
        <f>H55</f>
        <v>0</v>
      </c>
    </row>
    <row r="69" spans="1:8" x14ac:dyDescent="0.25">
      <c r="A69" s="113" t="s">
        <v>312</v>
      </c>
      <c r="B69" s="192" t="str">
        <f>B56</f>
        <v>ELEMENTET E SANITARISË</v>
      </c>
      <c r="C69" s="193"/>
      <c r="D69" s="193"/>
      <c r="E69" s="193"/>
      <c r="F69" s="193"/>
      <c r="G69" s="194"/>
      <c r="H69" s="72">
        <f>H62</f>
        <v>0</v>
      </c>
    </row>
    <row r="70" spans="1:8" ht="16.5" thickBot="1" x14ac:dyDescent="0.3">
      <c r="A70" s="16" t="s">
        <v>102</v>
      </c>
      <c r="B70" s="212" t="s">
        <v>319</v>
      </c>
      <c r="C70" s="213"/>
      <c r="D70" s="213"/>
      <c r="E70" s="213"/>
      <c r="F70" s="213"/>
      <c r="G70" s="214"/>
      <c r="H70" s="114">
        <f>SUM(H66:H69)</f>
        <v>0</v>
      </c>
    </row>
  </sheetData>
  <mergeCells count="17">
    <mergeCell ref="A55:B55"/>
    <mergeCell ref="C55:G55"/>
    <mergeCell ref="B1:H1"/>
    <mergeCell ref="A22:B22"/>
    <mergeCell ref="C22:G22"/>
    <mergeCell ref="A33:B33"/>
    <mergeCell ref="C33:G33"/>
    <mergeCell ref="A2:H2"/>
    <mergeCell ref="A3:H3"/>
    <mergeCell ref="B69:G69"/>
    <mergeCell ref="B70:G70"/>
    <mergeCell ref="A62:B62"/>
    <mergeCell ref="C62:G62"/>
    <mergeCell ref="B65:G65"/>
    <mergeCell ref="B66:G66"/>
    <mergeCell ref="B67:G67"/>
    <mergeCell ref="B68:G6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91AB-CD55-46B7-8306-B27B0C347E97}">
  <dimension ref="A1:H63"/>
  <sheetViews>
    <sheetView zoomScale="70" zoomScaleNormal="70" workbookViewId="0">
      <selection activeCell="G10" sqref="G10"/>
    </sheetView>
  </sheetViews>
  <sheetFormatPr defaultRowHeight="15" x14ac:dyDescent="0.25"/>
  <cols>
    <col min="1" max="1" width="3.28515625" customWidth="1"/>
    <col min="2" max="2" width="39.5703125" customWidth="1"/>
    <col min="5" max="5" width="6.7109375" customWidth="1"/>
    <col min="6" max="6" width="6" customWidth="1"/>
    <col min="7" max="7" width="6.5703125" customWidth="1"/>
  </cols>
  <sheetData>
    <row r="1" spans="1:8" ht="16.5" thickBot="1" x14ac:dyDescent="0.3">
      <c r="A1" s="170" t="s">
        <v>100</v>
      </c>
      <c r="B1" s="207" t="s">
        <v>322</v>
      </c>
      <c r="C1" s="208"/>
      <c r="D1" s="208"/>
      <c r="E1" s="208"/>
      <c r="F1" s="208"/>
      <c r="G1" s="208"/>
      <c r="H1" s="209"/>
    </row>
    <row r="2" spans="1:8" ht="16.5" thickBot="1" x14ac:dyDescent="0.3">
      <c r="A2" s="210" t="s">
        <v>557</v>
      </c>
      <c r="B2" s="211"/>
      <c r="C2" s="211"/>
      <c r="D2" s="211"/>
      <c r="E2" s="211"/>
      <c r="F2" s="211"/>
      <c r="G2" s="211"/>
      <c r="H2" s="211"/>
    </row>
    <row r="3" spans="1:8" ht="51.6" customHeight="1" thickBot="1" x14ac:dyDescent="0.3">
      <c r="A3" s="207" t="s">
        <v>554</v>
      </c>
      <c r="B3" s="208"/>
      <c r="C3" s="208"/>
      <c r="D3" s="208"/>
      <c r="E3" s="208"/>
      <c r="F3" s="208"/>
      <c r="G3" s="208"/>
      <c r="H3" s="209"/>
    </row>
    <row r="4" spans="1:8" ht="110.25" x14ac:dyDescent="0.25">
      <c r="A4" s="158" t="s">
        <v>323</v>
      </c>
      <c r="B4" s="159" t="s">
        <v>324</v>
      </c>
      <c r="C4" s="167" t="s">
        <v>129</v>
      </c>
      <c r="D4" s="168" t="s">
        <v>1</v>
      </c>
      <c r="E4" s="168" t="s">
        <v>114</v>
      </c>
      <c r="F4" s="162" t="s">
        <v>111</v>
      </c>
      <c r="G4" s="168" t="s">
        <v>115</v>
      </c>
      <c r="H4" s="169" t="s">
        <v>112</v>
      </c>
    </row>
    <row r="5" spans="1:8" ht="25.5" x14ac:dyDescent="0.25">
      <c r="A5" s="221" t="s">
        <v>325</v>
      </c>
      <c r="B5" s="118" t="s">
        <v>538</v>
      </c>
      <c r="C5" s="119"/>
      <c r="D5" s="120"/>
      <c r="E5" s="115"/>
      <c r="F5" s="116">
        <f t="shared" ref="F5:F26" si="0">E5*0.18</f>
        <v>0</v>
      </c>
      <c r="G5" s="116">
        <f t="shared" ref="G5:G26" si="1">E5+F5</f>
        <v>0</v>
      </c>
      <c r="H5" s="116">
        <f t="shared" ref="H5:H26" si="2">D5*G5</f>
        <v>0</v>
      </c>
    </row>
    <row r="6" spans="1:8" x14ac:dyDescent="0.25">
      <c r="A6" s="223"/>
      <c r="B6" s="121" t="s">
        <v>326</v>
      </c>
      <c r="C6" s="117" t="s">
        <v>249</v>
      </c>
      <c r="D6" s="122">
        <v>1</v>
      </c>
      <c r="E6" s="123"/>
      <c r="F6" s="116">
        <f t="shared" si="0"/>
        <v>0</v>
      </c>
      <c r="G6" s="116">
        <f t="shared" si="1"/>
        <v>0</v>
      </c>
      <c r="H6" s="116">
        <f t="shared" si="2"/>
        <v>0</v>
      </c>
    </row>
    <row r="7" spans="1:8" x14ac:dyDescent="0.25">
      <c r="A7" s="221" t="s">
        <v>327</v>
      </c>
      <c r="B7" s="124" t="s">
        <v>328</v>
      </c>
      <c r="C7" s="119"/>
      <c r="D7" s="120"/>
      <c r="E7" s="115"/>
      <c r="F7" s="116">
        <f t="shared" si="0"/>
        <v>0</v>
      </c>
      <c r="G7" s="116">
        <f t="shared" si="1"/>
        <v>0</v>
      </c>
      <c r="H7" s="116">
        <f t="shared" si="2"/>
        <v>0</v>
      </c>
    </row>
    <row r="8" spans="1:8" x14ac:dyDescent="0.25">
      <c r="A8" s="222"/>
      <c r="B8" s="125" t="s">
        <v>329</v>
      </c>
      <c r="C8" s="117" t="s">
        <v>249</v>
      </c>
      <c r="D8" s="127">
        <v>1</v>
      </c>
      <c r="E8" s="128"/>
      <c r="F8" s="116">
        <f t="shared" si="0"/>
        <v>0</v>
      </c>
      <c r="G8" s="116">
        <f t="shared" si="1"/>
        <v>0</v>
      </c>
      <c r="H8" s="116">
        <f t="shared" si="2"/>
        <v>0</v>
      </c>
    </row>
    <row r="9" spans="1:8" x14ac:dyDescent="0.25">
      <c r="A9" s="222"/>
      <c r="B9" s="125" t="s">
        <v>331</v>
      </c>
      <c r="C9" s="117" t="s">
        <v>249</v>
      </c>
      <c r="D9" s="127">
        <v>1</v>
      </c>
      <c r="E9" s="128"/>
      <c r="F9" s="116">
        <f t="shared" si="0"/>
        <v>0</v>
      </c>
      <c r="G9" s="116">
        <f t="shared" si="1"/>
        <v>0</v>
      </c>
      <c r="H9" s="116">
        <f t="shared" si="2"/>
        <v>0</v>
      </c>
    </row>
    <row r="10" spans="1:8" x14ac:dyDescent="0.25">
      <c r="A10" s="222"/>
      <c r="B10" s="125" t="s">
        <v>332</v>
      </c>
      <c r="C10" s="117" t="s">
        <v>249</v>
      </c>
      <c r="D10" s="127">
        <v>1</v>
      </c>
      <c r="E10" s="128"/>
      <c r="F10" s="116">
        <f t="shared" si="0"/>
        <v>0</v>
      </c>
      <c r="G10" s="116">
        <f t="shared" si="1"/>
        <v>0</v>
      </c>
      <c r="H10" s="116">
        <f t="shared" si="2"/>
        <v>0</v>
      </c>
    </row>
    <row r="11" spans="1:8" x14ac:dyDescent="0.25">
      <c r="A11" s="223"/>
      <c r="B11" s="125" t="s">
        <v>333</v>
      </c>
      <c r="C11" s="117" t="s">
        <v>249</v>
      </c>
      <c r="D11" s="127">
        <v>1</v>
      </c>
      <c r="E11" s="128"/>
      <c r="F11" s="116">
        <f t="shared" si="0"/>
        <v>0</v>
      </c>
      <c r="G11" s="116">
        <f t="shared" si="1"/>
        <v>0</v>
      </c>
      <c r="H11" s="116">
        <f t="shared" si="2"/>
        <v>0</v>
      </c>
    </row>
    <row r="12" spans="1:8" ht="25.5" x14ac:dyDescent="0.25">
      <c r="A12" s="126" t="s">
        <v>334</v>
      </c>
      <c r="B12" s="129" t="s">
        <v>335</v>
      </c>
      <c r="C12" s="126" t="s">
        <v>29</v>
      </c>
      <c r="D12" s="127">
        <v>1</v>
      </c>
      <c r="E12" s="128"/>
      <c r="F12" s="116">
        <f t="shared" si="0"/>
        <v>0</v>
      </c>
      <c r="G12" s="116">
        <f t="shared" si="1"/>
        <v>0</v>
      </c>
      <c r="H12" s="116">
        <f t="shared" si="2"/>
        <v>0</v>
      </c>
    </row>
    <row r="13" spans="1:8" ht="25.5" x14ac:dyDescent="0.25">
      <c r="A13" s="126" t="s">
        <v>336</v>
      </c>
      <c r="B13" s="129" t="s">
        <v>337</v>
      </c>
      <c r="C13" s="126" t="s">
        <v>28</v>
      </c>
      <c r="D13" s="127">
        <v>1</v>
      </c>
      <c r="E13" s="128"/>
      <c r="F13" s="116">
        <f t="shared" si="0"/>
        <v>0</v>
      </c>
      <c r="G13" s="116">
        <f t="shared" si="1"/>
        <v>0</v>
      </c>
      <c r="H13" s="116">
        <f t="shared" si="2"/>
        <v>0</v>
      </c>
    </row>
    <row r="14" spans="1:8" x14ac:dyDescent="0.25">
      <c r="A14" s="126" t="s">
        <v>338</v>
      </c>
      <c r="B14" s="129" t="s">
        <v>339</v>
      </c>
      <c r="C14" s="126" t="s">
        <v>147</v>
      </c>
      <c r="D14" s="127">
        <v>1</v>
      </c>
      <c r="E14" s="128"/>
      <c r="F14" s="116">
        <f t="shared" si="0"/>
        <v>0</v>
      </c>
      <c r="G14" s="116">
        <f t="shared" si="1"/>
        <v>0</v>
      </c>
      <c r="H14" s="116">
        <f t="shared" si="2"/>
        <v>0</v>
      </c>
    </row>
    <row r="15" spans="1:8" ht="24" customHeight="1" x14ac:dyDescent="0.25">
      <c r="A15" s="221" t="s">
        <v>340</v>
      </c>
      <c r="B15" s="130" t="s">
        <v>341</v>
      </c>
      <c r="C15" s="131"/>
      <c r="D15" s="132"/>
      <c r="E15" s="133"/>
      <c r="F15" s="116">
        <f t="shared" si="0"/>
        <v>0</v>
      </c>
      <c r="G15" s="116">
        <f t="shared" si="1"/>
        <v>0</v>
      </c>
      <c r="H15" s="116">
        <f t="shared" si="2"/>
        <v>0</v>
      </c>
    </row>
    <row r="16" spans="1:8" x14ac:dyDescent="0.25">
      <c r="A16" s="222"/>
      <c r="B16" s="134" t="s">
        <v>342</v>
      </c>
      <c r="C16" s="117" t="s">
        <v>249</v>
      </c>
      <c r="D16" s="127">
        <v>1</v>
      </c>
      <c r="E16" s="128"/>
      <c r="F16" s="116">
        <f t="shared" si="0"/>
        <v>0</v>
      </c>
      <c r="G16" s="116">
        <f t="shared" si="1"/>
        <v>0</v>
      </c>
      <c r="H16" s="116">
        <f t="shared" si="2"/>
        <v>0</v>
      </c>
    </row>
    <row r="17" spans="1:8" x14ac:dyDescent="0.25">
      <c r="A17" s="222"/>
      <c r="B17" s="134" t="s">
        <v>343</v>
      </c>
      <c r="C17" s="117" t="s">
        <v>249</v>
      </c>
      <c r="D17" s="127">
        <v>1</v>
      </c>
      <c r="E17" s="128"/>
      <c r="F17" s="116">
        <f t="shared" si="0"/>
        <v>0</v>
      </c>
      <c r="G17" s="116">
        <f t="shared" si="1"/>
        <v>0</v>
      </c>
      <c r="H17" s="116">
        <f t="shared" si="2"/>
        <v>0</v>
      </c>
    </row>
    <row r="18" spans="1:8" x14ac:dyDescent="0.25">
      <c r="A18" s="222"/>
      <c r="B18" s="134" t="s">
        <v>344</v>
      </c>
      <c r="C18" s="117" t="s">
        <v>249</v>
      </c>
      <c r="D18" s="127">
        <v>1</v>
      </c>
      <c r="E18" s="128"/>
      <c r="F18" s="116">
        <f t="shared" si="0"/>
        <v>0</v>
      </c>
      <c r="G18" s="116">
        <f t="shared" si="1"/>
        <v>0</v>
      </c>
      <c r="H18" s="116">
        <f t="shared" si="2"/>
        <v>0</v>
      </c>
    </row>
    <row r="19" spans="1:8" x14ac:dyDescent="0.25">
      <c r="A19" s="223"/>
      <c r="B19" s="134" t="s">
        <v>345</v>
      </c>
      <c r="C19" s="117" t="s">
        <v>249</v>
      </c>
      <c r="D19" s="127">
        <v>1</v>
      </c>
      <c r="E19" s="128"/>
      <c r="F19" s="116">
        <f t="shared" si="0"/>
        <v>0</v>
      </c>
      <c r="G19" s="116">
        <f t="shared" si="1"/>
        <v>0</v>
      </c>
      <c r="H19" s="116">
        <f t="shared" si="2"/>
        <v>0</v>
      </c>
    </row>
    <row r="20" spans="1:8" ht="38.25" x14ac:dyDescent="0.25">
      <c r="A20" s="224" t="s">
        <v>346</v>
      </c>
      <c r="B20" s="130" t="s">
        <v>539</v>
      </c>
      <c r="C20" s="119"/>
      <c r="D20" s="120"/>
      <c r="E20" s="115"/>
      <c r="F20" s="116">
        <f t="shared" si="0"/>
        <v>0</v>
      </c>
      <c r="G20" s="116">
        <f t="shared" si="1"/>
        <v>0</v>
      </c>
      <c r="H20" s="116">
        <f t="shared" si="2"/>
        <v>0</v>
      </c>
    </row>
    <row r="21" spans="1:8" x14ac:dyDescent="0.25">
      <c r="A21" s="224"/>
      <c r="B21" s="126" t="s">
        <v>347</v>
      </c>
      <c r="C21" s="117" t="s">
        <v>147</v>
      </c>
      <c r="D21" s="127">
        <v>1</v>
      </c>
      <c r="E21" s="128"/>
      <c r="F21" s="116">
        <f t="shared" si="0"/>
        <v>0</v>
      </c>
      <c r="G21" s="116">
        <f t="shared" si="1"/>
        <v>0</v>
      </c>
      <c r="H21" s="116">
        <f t="shared" si="2"/>
        <v>0</v>
      </c>
    </row>
    <row r="22" spans="1:8" x14ac:dyDescent="0.25">
      <c r="A22" s="225"/>
      <c r="B22" s="126" t="s">
        <v>348</v>
      </c>
      <c r="C22" s="117" t="s">
        <v>147</v>
      </c>
      <c r="D22" s="127">
        <v>1</v>
      </c>
      <c r="E22" s="128"/>
      <c r="F22" s="116">
        <f t="shared" si="0"/>
        <v>0</v>
      </c>
      <c r="G22" s="116">
        <f t="shared" si="1"/>
        <v>0</v>
      </c>
      <c r="H22" s="116">
        <f t="shared" si="2"/>
        <v>0</v>
      </c>
    </row>
    <row r="23" spans="1:8" ht="86.45" customHeight="1" x14ac:dyDescent="0.25">
      <c r="A23" s="221" t="s">
        <v>349</v>
      </c>
      <c r="B23" s="217" t="s">
        <v>540</v>
      </c>
      <c r="C23" s="218"/>
      <c r="D23" s="218"/>
      <c r="E23" s="219"/>
      <c r="F23" s="116">
        <f t="shared" si="0"/>
        <v>0</v>
      </c>
      <c r="G23" s="116">
        <f t="shared" si="1"/>
        <v>0</v>
      </c>
      <c r="H23" s="116">
        <f t="shared" si="2"/>
        <v>0</v>
      </c>
    </row>
    <row r="24" spans="1:8" x14ac:dyDescent="0.25">
      <c r="A24" s="222"/>
      <c r="B24" s="126" t="s">
        <v>350</v>
      </c>
      <c r="C24" s="126" t="s">
        <v>330</v>
      </c>
      <c r="D24" s="127">
        <v>1</v>
      </c>
      <c r="E24" s="128"/>
      <c r="F24" s="116">
        <f t="shared" si="0"/>
        <v>0</v>
      </c>
      <c r="G24" s="116">
        <f t="shared" si="1"/>
        <v>0</v>
      </c>
      <c r="H24" s="116">
        <f t="shared" si="2"/>
        <v>0</v>
      </c>
    </row>
    <row r="25" spans="1:8" x14ac:dyDescent="0.25">
      <c r="A25" s="222"/>
      <c r="B25" s="126" t="s">
        <v>351</v>
      </c>
      <c r="C25" s="126" t="s">
        <v>330</v>
      </c>
      <c r="D25" s="127">
        <v>1</v>
      </c>
      <c r="E25" s="128"/>
      <c r="F25" s="116">
        <f t="shared" si="0"/>
        <v>0</v>
      </c>
      <c r="G25" s="116">
        <f t="shared" si="1"/>
        <v>0</v>
      </c>
      <c r="H25" s="116">
        <f t="shared" si="2"/>
        <v>0</v>
      </c>
    </row>
    <row r="26" spans="1:8" x14ac:dyDescent="0.25">
      <c r="A26" s="222"/>
      <c r="B26" s="126" t="s">
        <v>352</v>
      </c>
      <c r="C26" s="126" t="s">
        <v>330</v>
      </c>
      <c r="D26" s="127">
        <v>1</v>
      </c>
      <c r="E26" s="128"/>
      <c r="F26" s="116">
        <f t="shared" si="0"/>
        <v>0</v>
      </c>
      <c r="G26" s="116">
        <f t="shared" si="1"/>
        <v>0</v>
      </c>
      <c r="H26" s="116">
        <f t="shared" si="2"/>
        <v>0</v>
      </c>
    </row>
    <row r="27" spans="1:8" ht="15.75" x14ac:dyDescent="0.25">
      <c r="A27" s="195"/>
      <c r="B27" s="195"/>
      <c r="C27" s="196" t="s">
        <v>353</v>
      </c>
      <c r="D27" s="197"/>
      <c r="E27" s="197"/>
      <c r="F27" s="197"/>
      <c r="G27" s="198"/>
      <c r="H27" s="70">
        <f>SUM(H5:H26)</f>
        <v>0</v>
      </c>
    </row>
    <row r="28" spans="1:8" x14ac:dyDescent="0.25">
      <c r="A28" s="23"/>
      <c r="B28" s="24"/>
      <c r="C28" s="25"/>
      <c r="D28" s="32"/>
      <c r="E28" s="32"/>
      <c r="F28" s="32"/>
      <c r="G28" s="32"/>
      <c r="H28" s="52"/>
    </row>
    <row r="29" spans="1:8" ht="105" x14ac:dyDescent="0.25">
      <c r="A29" s="64" t="s">
        <v>354</v>
      </c>
      <c r="B29" s="65" t="s">
        <v>355</v>
      </c>
      <c r="C29" s="61" t="s">
        <v>129</v>
      </c>
      <c r="D29" s="62" t="s">
        <v>1</v>
      </c>
      <c r="E29" s="62" t="s">
        <v>114</v>
      </c>
      <c r="F29" s="57" t="s">
        <v>111</v>
      </c>
      <c r="G29" s="62" t="s">
        <v>115</v>
      </c>
      <c r="H29" s="68" t="s">
        <v>112</v>
      </c>
    </row>
    <row r="30" spans="1:8" ht="51" x14ac:dyDescent="0.25">
      <c r="A30" s="135" t="s">
        <v>356</v>
      </c>
      <c r="B30" s="136" t="s">
        <v>541</v>
      </c>
      <c r="C30" s="135" t="s">
        <v>147</v>
      </c>
      <c r="D30" s="102">
        <v>1</v>
      </c>
      <c r="E30" s="102"/>
      <c r="F30" s="102">
        <f>E30*0.18</f>
        <v>0</v>
      </c>
      <c r="G30" s="102">
        <f>E30+F30</f>
        <v>0</v>
      </c>
      <c r="H30" s="102">
        <f>D30*G30</f>
        <v>0</v>
      </c>
    </row>
    <row r="31" spans="1:8" ht="25.5" x14ac:dyDescent="0.25">
      <c r="A31" s="220" t="s">
        <v>357</v>
      </c>
      <c r="B31" s="137" t="s">
        <v>542</v>
      </c>
      <c r="C31" s="135" t="s">
        <v>147</v>
      </c>
      <c r="D31" s="138"/>
      <c r="E31" s="139"/>
      <c r="F31" s="102">
        <f t="shared" ref="F31:F51" si="3">E31*0.18</f>
        <v>0</v>
      </c>
      <c r="G31" s="102">
        <f t="shared" ref="G31:G51" si="4">E31+F31</f>
        <v>0</v>
      </c>
      <c r="H31" s="102">
        <f t="shared" ref="H31:H51" si="5">D31*G31</f>
        <v>0</v>
      </c>
    </row>
    <row r="32" spans="1:8" x14ac:dyDescent="0.25">
      <c r="A32" s="220"/>
      <c r="B32" s="140" t="s">
        <v>358</v>
      </c>
      <c r="C32" s="135" t="s">
        <v>147</v>
      </c>
      <c r="D32" s="138">
        <v>1</v>
      </c>
      <c r="E32" s="139"/>
      <c r="F32" s="102">
        <f t="shared" si="3"/>
        <v>0</v>
      </c>
      <c r="G32" s="102">
        <f t="shared" si="4"/>
        <v>0</v>
      </c>
      <c r="H32" s="102">
        <f t="shared" si="5"/>
        <v>0</v>
      </c>
    </row>
    <row r="33" spans="1:8" x14ac:dyDescent="0.25">
      <c r="A33" s="220"/>
      <c r="B33" s="140" t="s">
        <v>359</v>
      </c>
      <c r="C33" s="135" t="s">
        <v>147</v>
      </c>
      <c r="D33" s="138">
        <v>1</v>
      </c>
      <c r="E33" s="139"/>
      <c r="F33" s="102">
        <f t="shared" si="3"/>
        <v>0</v>
      </c>
      <c r="G33" s="102">
        <f t="shared" si="4"/>
        <v>0</v>
      </c>
      <c r="H33" s="102">
        <f t="shared" si="5"/>
        <v>0</v>
      </c>
    </row>
    <row r="34" spans="1:8" ht="38.25" x14ac:dyDescent="0.25">
      <c r="A34" s="135" t="s">
        <v>360</v>
      </c>
      <c r="B34" s="136" t="s">
        <v>543</v>
      </c>
      <c r="C34" s="135" t="s">
        <v>361</v>
      </c>
      <c r="D34" s="138">
        <v>1</v>
      </c>
      <c r="E34" s="139"/>
      <c r="F34" s="102">
        <f t="shared" si="3"/>
        <v>0</v>
      </c>
      <c r="G34" s="102">
        <f t="shared" si="4"/>
        <v>0</v>
      </c>
      <c r="H34" s="102">
        <f t="shared" si="5"/>
        <v>0</v>
      </c>
    </row>
    <row r="35" spans="1:8" ht="25.5" x14ac:dyDescent="0.25">
      <c r="A35" s="135" t="s">
        <v>362</v>
      </c>
      <c r="B35" s="137" t="s">
        <v>544</v>
      </c>
      <c r="C35" s="135" t="s">
        <v>147</v>
      </c>
      <c r="D35" s="138">
        <v>1</v>
      </c>
      <c r="E35" s="139"/>
      <c r="F35" s="102">
        <f t="shared" si="3"/>
        <v>0</v>
      </c>
      <c r="G35" s="102">
        <f t="shared" si="4"/>
        <v>0</v>
      </c>
      <c r="H35" s="102">
        <f t="shared" si="5"/>
        <v>0</v>
      </c>
    </row>
    <row r="36" spans="1:8" x14ac:dyDescent="0.25">
      <c r="A36" s="220" t="s">
        <v>364</v>
      </c>
      <c r="B36" s="136" t="s">
        <v>365</v>
      </c>
      <c r="C36" s="135"/>
      <c r="D36" s="138"/>
      <c r="E36" s="139"/>
      <c r="F36" s="102">
        <f t="shared" si="3"/>
        <v>0</v>
      </c>
      <c r="G36" s="102">
        <f t="shared" si="4"/>
        <v>0</v>
      </c>
      <c r="H36" s="102">
        <f t="shared" si="5"/>
        <v>0</v>
      </c>
    </row>
    <row r="37" spans="1:8" x14ac:dyDescent="0.25">
      <c r="A37" s="220"/>
      <c r="B37" s="136" t="s">
        <v>366</v>
      </c>
      <c r="C37" s="135" t="s">
        <v>147</v>
      </c>
      <c r="D37" s="102">
        <v>1</v>
      </c>
      <c r="E37" s="141"/>
      <c r="F37" s="102">
        <f t="shared" si="3"/>
        <v>0</v>
      </c>
      <c r="G37" s="102">
        <f t="shared" si="4"/>
        <v>0</v>
      </c>
      <c r="H37" s="102">
        <f t="shared" si="5"/>
        <v>0</v>
      </c>
    </row>
    <row r="38" spans="1:8" x14ac:dyDescent="0.25">
      <c r="A38" s="220"/>
      <c r="B38" s="136" t="s">
        <v>363</v>
      </c>
      <c r="C38" s="135" t="s">
        <v>147</v>
      </c>
      <c r="D38" s="102">
        <v>1</v>
      </c>
      <c r="E38" s="141"/>
      <c r="F38" s="102">
        <f t="shared" si="3"/>
        <v>0</v>
      </c>
      <c r="G38" s="102">
        <f t="shared" si="4"/>
        <v>0</v>
      </c>
      <c r="H38" s="102">
        <f t="shared" si="5"/>
        <v>0</v>
      </c>
    </row>
    <row r="39" spans="1:8" ht="30" customHeight="1" x14ac:dyDescent="0.25">
      <c r="A39" s="220"/>
      <c r="B39" s="137" t="s">
        <v>545</v>
      </c>
      <c r="C39" s="135" t="s">
        <v>147</v>
      </c>
      <c r="D39" s="102">
        <v>1</v>
      </c>
      <c r="E39" s="141"/>
      <c r="F39" s="102">
        <f t="shared" si="3"/>
        <v>0</v>
      </c>
      <c r="G39" s="102">
        <f t="shared" si="4"/>
        <v>0</v>
      </c>
      <c r="H39" s="102">
        <f t="shared" si="5"/>
        <v>0</v>
      </c>
    </row>
    <row r="40" spans="1:8" ht="36" customHeight="1" x14ac:dyDescent="0.25">
      <c r="A40" s="135" t="s">
        <v>367</v>
      </c>
      <c r="B40" s="136" t="s">
        <v>546</v>
      </c>
      <c r="C40" s="135" t="s">
        <v>147</v>
      </c>
      <c r="D40" s="102">
        <v>1</v>
      </c>
      <c r="E40" s="141"/>
      <c r="F40" s="102">
        <f t="shared" si="3"/>
        <v>0</v>
      </c>
      <c r="G40" s="102">
        <f t="shared" si="4"/>
        <v>0</v>
      </c>
      <c r="H40" s="102">
        <f t="shared" si="5"/>
        <v>0</v>
      </c>
    </row>
    <row r="41" spans="1:8" x14ac:dyDescent="0.25">
      <c r="A41" s="135" t="s">
        <v>368</v>
      </c>
      <c r="B41" s="136" t="s">
        <v>547</v>
      </c>
      <c r="C41" s="142" t="s">
        <v>147</v>
      </c>
      <c r="D41" s="102">
        <v>1</v>
      </c>
      <c r="E41" s="141"/>
      <c r="F41" s="102">
        <f t="shared" si="3"/>
        <v>0</v>
      </c>
      <c r="G41" s="102">
        <f t="shared" si="4"/>
        <v>0</v>
      </c>
      <c r="H41" s="102">
        <f t="shared" si="5"/>
        <v>0</v>
      </c>
    </row>
    <row r="42" spans="1:8" ht="40.9" customHeight="1" x14ac:dyDescent="0.25">
      <c r="A42" s="135" t="s">
        <v>369</v>
      </c>
      <c r="B42" s="137" t="s">
        <v>548</v>
      </c>
      <c r="C42" s="135" t="s">
        <v>147</v>
      </c>
      <c r="D42" s="102">
        <v>1</v>
      </c>
      <c r="E42" s="141"/>
      <c r="F42" s="102">
        <f t="shared" si="3"/>
        <v>0</v>
      </c>
      <c r="G42" s="102">
        <f t="shared" si="4"/>
        <v>0</v>
      </c>
      <c r="H42" s="102">
        <f t="shared" si="5"/>
        <v>0</v>
      </c>
    </row>
    <row r="43" spans="1:8" x14ac:dyDescent="0.25">
      <c r="A43" s="220" t="s">
        <v>370</v>
      </c>
      <c r="B43" s="136" t="s">
        <v>371</v>
      </c>
      <c r="C43" s="89"/>
      <c r="D43" s="102"/>
      <c r="E43" s="141"/>
      <c r="F43" s="102">
        <f t="shared" si="3"/>
        <v>0</v>
      </c>
      <c r="G43" s="102">
        <f t="shared" si="4"/>
        <v>0</v>
      </c>
      <c r="H43" s="102">
        <f t="shared" si="5"/>
        <v>0</v>
      </c>
    </row>
    <row r="44" spans="1:8" x14ac:dyDescent="0.25">
      <c r="A44" s="220"/>
      <c r="B44" s="137" t="s">
        <v>549</v>
      </c>
      <c r="C44" s="142" t="s">
        <v>147</v>
      </c>
      <c r="D44" s="102">
        <v>1</v>
      </c>
      <c r="E44" s="141"/>
      <c r="F44" s="102">
        <f t="shared" si="3"/>
        <v>0</v>
      </c>
      <c r="G44" s="102">
        <f t="shared" si="4"/>
        <v>0</v>
      </c>
      <c r="H44" s="102">
        <f t="shared" si="5"/>
        <v>0</v>
      </c>
    </row>
    <row r="45" spans="1:8" ht="25.5" x14ac:dyDescent="0.25">
      <c r="A45" s="135" t="s">
        <v>372</v>
      </c>
      <c r="B45" s="137" t="s">
        <v>550</v>
      </c>
      <c r="C45" s="142" t="s">
        <v>147</v>
      </c>
      <c r="D45" s="102">
        <v>1</v>
      </c>
      <c r="E45" s="141"/>
      <c r="F45" s="102">
        <f t="shared" si="3"/>
        <v>0</v>
      </c>
      <c r="G45" s="102">
        <f t="shared" si="4"/>
        <v>0</v>
      </c>
      <c r="H45" s="102">
        <f t="shared" si="5"/>
        <v>0</v>
      </c>
    </row>
    <row r="46" spans="1:8" ht="38.25" x14ac:dyDescent="0.25">
      <c r="A46" s="135" t="s">
        <v>373</v>
      </c>
      <c r="B46" s="137" t="s">
        <v>551</v>
      </c>
      <c r="C46" s="142" t="s">
        <v>374</v>
      </c>
      <c r="D46" s="102">
        <v>1</v>
      </c>
      <c r="E46" s="141"/>
      <c r="F46" s="102">
        <f t="shared" si="3"/>
        <v>0</v>
      </c>
      <c r="G46" s="102">
        <f t="shared" si="4"/>
        <v>0</v>
      </c>
      <c r="H46" s="102">
        <f t="shared" si="5"/>
        <v>0</v>
      </c>
    </row>
    <row r="47" spans="1:8" x14ac:dyDescent="0.25">
      <c r="A47" s="135" t="s">
        <v>375</v>
      </c>
      <c r="B47" s="143" t="s">
        <v>377</v>
      </c>
      <c r="C47" s="142" t="s">
        <v>147</v>
      </c>
      <c r="D47" s="102">
        <v>1</v>
      </c>
      <c r="E47" s="141"/>
      <c r="F47" s="102">
        <f t="shared" si="3"/>
        <v>0</v>
      </c>
      <c r="G47" s="102">
        <f t="shared" si="4"/>
        <v>0</v>
      </c>
      <c r="H47" s="102">
        <f t="shared" si="5"/>
        <v>0</v>
      </c>
    </row>
    <row r="48" spans="1:8" x14ac:dyDescent="0.25">
      <c r="A48" s="135" t="s">
        <v>376</v>
      </c>
      <c r="B48" s="143" t="s">
        <v>378</v>
      </c>
      <c r="C48" s="142" t="s">
        <v>147</v>
      </c>
      <c r="D48" s="102">
        <v>1</v>
      </c>
      <c r="E48" s="141"/>
      <c r="F48" s="102">
        <f t="shared" si="3"/>
        <v>0</v>
      </c>
      <c r="G48" s="102">
        <f t="shared" si="4"/>
        <v>0</v>
      </c>
      <c r="H48" s="102">
        <f t="shared" si="5"/>
        <v>0</v>
      </c>
    </row>
    <row r="49" spans="1:8" ht="27.6" customHeight="1" x14ac:dyDescent="0.25">
      <c r="A49" s="135" t="s">
        <v>379</v>
      </c>
      <c r="B49" s="136" t="s">
        <v>381</v>
      </c>
      <c r="C49" s="135" t="s">
        <v>374</v>
      </c>
      <c r="D49" s="102">
        <v>1</v>
      </c>
      <c r="E49" s="141"/>
      <c r="F49" s="102">
        <f t="shared" si="3"/>
        <v>0</v>
      </c>
      <c r="G49" s="102">
        <f t="shared" si="4"/>
        <v>0</v>
      </c>
      <c r="H49" s="102">
        <f t="shared" si="5"/>
        <v>0</v>
      </c>
    </row>
    <row r="50" spans="1:8" ht="51" x14ac:dyDescent="0.25">
      <c r="A50" s="135" t="s">
        <v>380</v>
      </c>
      <c r="B50" s="137" t="s">
        <v>552</v>
      </c>
      <c r="C50" s="135" t="s">
        <v>374</v>
      </c>
      <c r="D50" s="138">
        <v>1</v>
      </c>
      <c r="E50" s="139"/>
      <c r="F50" s="102">
        <f t="shared" si="3"/>
        <v>0</v>
      </c>
      <c r="G50" s="102">
        <f t="shared" si="4"/>
        <v>0</v>
      </c>
      <c r="H50" s="102">
        <f t="shared" si="5"/>
        <v>0</v>
      </c>
    </row>
    <row r="51" spans="1:8" ht="15.75" x14ac:dyDescent="0.25">
      <c r="A51" s="135" t="s">
        <v>382</v>
      </c>
      <c r="B51" s="77"/>
      <c r="C51" s="135" t="s">
        <v>2</v>
      </c>
      <c r="D51" s="138">
        <v>1</v>
      </c>
      <c r="E51" s="138"/>
      <c r="F51" s="102">
        <f t="shared" si="3"/>
        <v>0</v>
      </c>
      <c r="G51" s="102">
        <f t="shared" si="4"/>
        <v>0</v>
      </c>
      <c r="H51" s="102">
        <f t="shared" si="5"/>
        <v>0</v>
      </c>
    </row>
    <row r="52" spans="1:8" ht="15.75" x14ac:dyDescent="0.25">
      <c r="A52" s="77"/>
      <c r="B52" s="24"/>
      <c r="C52" s="196" t="s">
        <v>383</v>
      </c>
      <c r="D52" s="197"/>
      <c r="E52" s="197"/>
      <c r="F52" s="197"/>
      <c r="G52" s="198"/>
      <c r="H52" s="146">
        <f>SUM(H30:H51)</f>
        <v>0</v>
      </c>
    </row>
    <row r="53" spans="1:8" x14ac:dyDescent="0.25">
      <c r="A53" s="23"/>
      <c r="B53" s="144" t="s">
        <v>389</v>
      </c>
      <c r="C53" s="25"/>
      <c r="D53" s="32"/>
      <c r="E53" s="32"/>
      <c r="F53" s="32"/>
      <c r="G53" s="32"/>
      <c r="H53" s="147"/>
    </row>
    <row r="54" spans="1:8" ht="93" customHeight="1" x14ac:dyDescent="0.25">
      <c r="A54" s="78" t="s">
        <v>384</v>
      </c>
      <c r="B54" s="88" t="s">
        <v>553</v>
      </c>
      <c r="C54" s="61" t="s">
        <v>129</v>
      </c>
      <c r="D54" s="62" t="s">
        <v>1</v>
      </c>
      <c r="E54" s="62" t="s">
        <v>114</v>
      </c>
      <c r="F54" s="57" t="s">
        <v>111</v>
      </c>
      <c r="G54" s="62" t="s">
        <v>115</v>
      </c>
      <c r="H54" s="80" t="s">
        <v>112</v>
      </c>
    </row>
    <row r="55" spans="1:8" ht="15.75" x14ac:dyDescent="0.25">
      <c r="A55" s="89" t="s">
        <v>386</v>
      </c>
      <c r="B55" s="77"/>
      <c r="C55" s="89" t="s">
        <v>147</v>
      </c>
      <c r="D55" s="101">
        <v>1</v>
      </c>
      <c r="E55" s="101"/>
      <c r="F55" s="28">
        <f>E55*0.18</f>
        <v>0</v>
      </c>
      <c r="G55" s="145">
        <f>E55+F55</f>
        <v>0</v>
      </c>
      <c r="H55" s="102">
        <f>D55*G55</f>
        <v>0</v>
      </c>
    </row>
    <row r="56" spans="1:8" ht="15.75" x14ac:dyDescent="0.25">
      <c r="A56" s="77"/>
      <c r="B56" s="24"/>
      <c r="C56" s="196" t="s">
        <v>387</v>
      </c>
      <c r="D56" s="197"/>
      <c r="E56" s="197"/>
      <c r="F56" s="197"/>
      <c r="G56" s="198"/>
      <c r="H56" s="146">
        <f>SUM(H55:H55)</f>
        <v>0</v>
      </c>
    </row>
    <row r="57" spans="1:8" x14ac:dyDescent="0.25">
      <c r="A57" s="23"/>
      <c r="B57" s="24"/>
      <c r="C57" s="25"/>
      <c r="D57" s="32"/>
      <c r="E57" s="32"/>
      <c r="F57" s="32"/>
      <c r="G57" s="32"/>
      <c r="H57" s="147"/>
    </row>
    <row r="58" spans="1:8" ht="15.75" x14ac:dyDescent="0.25">
      <c r="A58" s="23"/>
      <c r="B58" s="59" t="s">
        <v>101</v>
      </c>
      <c r="C58" s="25"/>
      <c r="D58" s="32"/>
      <c r="E58" s="32"/>
      <c r="F58" s="32"/>
      <c r="G58" s="32"/>
      <c r="H58" s="147"/>
    </row>
    <row r="59" spans="1:8" ht="36" customHeight="1" x14ac:dyDescent="0.25">
      <c r="A59" s="58" t="s">
        <v>100</v>
      </c>
      <c r="B59" s="151" t="str">
        <f>B4</f>
        <v>I - SISTEMI NGROHES ME RADIATORA DHE TUBACIONET</v>
      </c>
      <c r="C59" s="105"/>
      <c r="D59" s="106"/>
      <c r="E59" s="106"/>
      <c r="F59" s="106"/>
      <c r="G59" s="106"/>
      <c r="H59" s="148"/>
    </row>
    <row r="60" spans="1:8" ht="30" x14ac:dyDescent="0.25">
      <c r="A60" s="67" t="s">
        <v>323</v>
      </c>
      <c r="B60" s="151" t="str">
        <f>B29</f>
        <v>II - KALDATORJA</v>
      </c>
      <c r="C60" s="152"/>
      <c r="D60" s="152"/>
      <c r="E60" s="152"/>
      <c r="F60" s="152"/>
      <c r="G60" s="153"/>
      <c r="H60" s="149">
        <f>H27</f>
        <v>0</v>
      </c>
    </row>
    <row r="61" spans="1:8" ht="30" x14ac:dyDescent="0.25">
      <c r="A61" s="67" t="s">
        <v>354</v>
      </c>
      <c r="B61" s="151" t="s">
        <v>385</v>
      </c>
      <c r="C61" s="152"/>
      <c r="D61" s="152"/>
      <c r="E61" s="152"/>
      <c r="F61" s="152"/>
      <c r="G61" s="153"/>
      <c r="H61" s="149">
        <f>H52</f>
        <v>0</v>
      </c>
    </row>
    <row r="62" spans="1:8" ht="31.5" x14ac:dyDescent="0.25">
      <c r="A62" s="67" t="s">
        <v>384</v>
      </c>
      <c r="B62" s="154" t="s">
        <v>388</v>
      </c>
      <c r="C62" s="152"/>
      <c r="D62" s="152"/>
      <c r="E62" s="152"/>
      <c r="F62" s="152"/>
      <c r="G62" s="153"/>
      <c r="H62" s="149">
        <f>H56</f>
        <v>0</v>
      </c>
    </row>
    <row r="63" spans="1:8" ht="15.75" x14ac:dyDescent="0.25">
      <c r="A63" s="16" t="s">
        <v>100</v>
      </c>
      <c r="C63" s="155"/>
      <c r="D63" s="155"/>
      <c r="E63" s="155"/>
      <c r="F63" s="155"/>
      <c r="G63" s="156"/>
      <c r="H63" s="150">
        <f>SUM(H60:H62)</f>
        <v>0</v>
      </c>
    </row>
  </sheetData>
  <mergeCells count="16">
    <mergeCell ref="B1:H1"/>
    <mergeCell ref="A5:A6"/>
    <mergeCell ref="A7:A11"/>
    <mergeCell ref="A15:A19"/>
    <mergeCell ref="A20:A22"/>
    <mergeCell ref="A2:H2"/>
    <mergeCell ref="A3:H3"/>
    <mergeCell ref="B23:E23"/>
    <mergeCell ref="C56:G56"/>
    <mergeCell ref="A27:B27"/>
    <mergeCell ref="C27:G27"/>
    <mergeCell ref="A31:A33"/>
    <mergeCell ref="A36:A39"/>
    <mergeCell ref="A23:A26"/>
    <mergeCell ref="A43:A44"/>
    <mergeCell ref="C52:G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Punët ndërtimore</vt:lpstr>
      <vt:lpstr>Elektrika</vt:lpstr>
      <vt:lpstr>Hidrosanitaria</vt:lpstr>
      <vt:lpstr>Makineria</vt:lpstr>
      <vt:lpstr>'Punët ndërtimore'!Print_Area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dg-networks</dc:creator>
  <cp:lastModifiedBy>PC</cp:lastModifiedBy>
  <cp:lastPrinted>2023-05-16T07:04:26Z</cp:lastPrinted>
  <dcterms:created xsi:type="dcterms:W3CDTF">2015-03-28T18:15:38Z</dcterms:created>
  <dcterms:modified xsi:type="dcterms:W3CDTF">2023-05-17T11:21:48Z</dcterms:modified>
</cp:coreProperties>
</file>