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Documents\Ndërmarrësia\Kosovo\Dokumentet e perkthyera per perdorim - Finale (Tetor, 2025)\Dokumentet e perkthyera finaciare te Planit te Biznesit - Final (Tetor, 2025)\"/>
    </mc:Choice>
  </mc:AlternateContent>
  <xr:revisionPtr revIDLastSave="0" documentId="13_ncr:1_{E8A234B9-7B71-4F5D-8F96-792DC8673A2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rt" sheetId="5" r:id="rId1"/>
    <sheet name="Balance sheet" sheetId="2" r:id="rId2"/>
    <sheet name="Year-over-year chart" sheetId="3" r:id="rId3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2" l="1"/>
  <c r="D37" i="2"/>
  <c r="D21" i="2" l="1"/>
  <c r="C21" i="2"/>
  <c r="D14" i="2"/>
  <c r="C14" i="2"/>
  <c r="C25" i="2"/>
  <c r="D25" i="2"/>
  <c r="C46" i="2"/>
  <c r="D46" i="2"/>
  <c r="C41" i="2"/>
  <c r="D41" i="2"/>
  <c r="D48" i="2" l="1"/>
  <c r="C48" i="2"/>
  <c r="D27" i="2"/>
  <c r="C27" i="2"/>
  <c r="D51" i="2" l="1"/>
  <c r="C51" i="2"/>
</calcChain>
</file>

<file path=xl/sharedStrings.xml><?xml version="1.0" encoding="utf-8"?>
<sst xmlns="http://schemas.openxmlformats.org/spreadsheetml/2006/main" count="79" uniqueCount="66">
  <si>
    <t>Create a Balance Sheet in this worksheet. Helpful instructions on how to use this worksheet are in cells in this column. Arrow down to get started.</t>
  </si>
  <si>
    <t>Assets label is in cell at right.</t>
  </si>
  <si>
    <t>Enter Company Name in cell at right. Title of this worksheet is in cell D1. Next instruction is in cell A4.</t>
  </si>
  <si>
    <t>Enter details in Current Assets table starting in cell at right. Next instruction is in cell A14.</t>
  </si>
  <si>
    <t>Enter details in Fixed Assets table starting in cell at right. Next instruction is in cell A21.</t>
  </si>
  <si>
    <t>Enter details in Other Assets table starting in cell at right. Next instruction is in cell A25.</t>
  </si>
  <si>
    <t>Total Assets for Previous Year are auto calculated in cell C25 and Total Assets for Current Year in cell D25. Next instruction is in cell A27.</t>
  </si>
  <si>
    <t>Liabilities and owner's equity label is in cell at right.</t>
  </si>
  <si>
    <t>Enter details in Current Liabilities table starting in cell at right. Next instruction is in cell A37.</t>
  </si>
  <si>
    <t>Enter details in Long-term Liabilities table starting in cell at right. Next instruction is in cell A41.</t>
  </si>
  <si>
    <t>Enter details in Owner’s Equity table starting in cell at right. Next instruction is in cell A46.</t>
  </si>
  <si>
    <t>Total liabilities and owner's equity for previous year are auto calculated in cell C46 and for the current year in cell D46. Next instruction is in cell A49.</t>
  </si>
  <si>
    <t>Previous Year Balance is auto calculated in cell C49 and Current Year Balance in cell D49.</t>
  </si>
  <si>
    <t>_____________________________</t>
  </si>
  <si>
    <t>PROJEKTI YEEP II</t>
  </si>
  <si>
    <t>Emri i kompanisë suaj</t>
  </si>
  <si>
    <t>Bilanci i gjendjes</t>
  </si>
  <si>
    <t>Asetet</t>
  </si>
  <si>
    <t>Viti paraprak</t>
  </si>
  <si>
    <t>Viti aktual</t>
  </si>
  <si>
    <t>Para të gatshme</t>
  </si>
  <si>
    <t>Invenstimet</t>
  </si>
  <si>
    <t>Inventari</t>
  </si>
  <si>
    <t>Llogaritë e arkëtueshme</t>
  </si>
  <si>
    <t>Shpenzimet e parapaguara</t>
  </si>
  <si>
    <t>Të tjera</t>
  </si>
  <si>
    <t>Asetet fikse</t>
  </si>
  <si>
    <t>Prona dhe pajisje</t>
  </si>
  <si>
    <t>Përmirësime të pronës me qira</t>
  </si>
  <si>
    <t>Kapitali dhe investime të tjera</t>
  </si>
  <si>
    <t>Minus amortizimi i akumuluar</t>
  </si>
  <si>
    <t>Totali i aseteve fikse</t>
  </si>
  <si>
    <t>Asetet e tjera</t>
  </si>
  <si>
    <t>Aset jo-material</t>
  </si>
  <si>
    <t>Totali i aseteve të tjera</t>
  </si>
  <si>
    <t>Totali i aseteve</t>
  </si>
  <si>
    <t>Detyrimet afatshkurtra</t>
  </si>
  <si>
    <t>Llogaritë e pagueshme</t>
  </si>
  <si>
    <t>Pagat e akumuluara</t>
  </si>
  <si>
    <t>Kompensimi i akumuluar</t>
  </si>
  <si>
    <t>Detyrimet afatgjata</t>
  </si>
  <si>
    <t>Totali i detyrimeve afatgjata</t>
  </si>
  <si>
    <t>Kapitali i pronarit</t>
  </si>
  <si>
    <t>Kapitali i investimit</t>
  </si>
  <si>
    <t>Fitimet e mbajtura të akumuluara</t>
  </si>
  <si>
    <t>Totali i kapitalit të pronarit</t>
  </si>
  <si>
    <t>Totali i detyrimeve dhe kapitalit të pronarit</t>
  </si>
  <si>
    <t>Bilanci</t>
  </si>
  <si>
    <t>Përfaqësues i Projektit YEEP II  Ekspert i projektit</t>
  </si>
  <si>
    <t>Pjesëmarrës në projekt – Aplikant</t>
  </si>
  <si>
    <t>Emri, Mbiemri, Nënshkrimi</t>
  </si>
  <si>
    <t>RRETH KËTIJ MODELI</t>
  </si>
  <si>
    <t>Grafikoni vit‑pas‑viti përditësohet automatikisht në fletën tjetër të punës.</t>
  </si>
  <si>
    <t>Shënim:</t>
  </si>
  <si>
    <t>Për të mësuar më shumë rreth tabelave në fletën e punës BILANCI, shtypni SHIFT dhe pastaj F10 brenda një tabele, zgjidhni opsionin TABELA dhe më pas zgjidhni TEKSTI ALTERNATIV (ang. ALTERNATIVE TEXT).</t>
  </si>
  <si>
    <t>Asetet rrjedhëse</t>
  </si>
  <si>
    <t>Totali i aseteve rrjedhëse</t>
  </si>
  <si>
    <t>Detyrimet dhe kapitali i pronarit</t>
  </si>
  <si>
    <t>Të ardhura të papërfituara</t>
  </si>
  <si>
    <t>Detyrimi për tatimet mbi të ardhurat</t>
  </si>
  <si>
    <t>Totali i detyrimeve rrjedhëse</t>
  </si>
  <si>
    <t xml:space="preserve">Detyrimi për kredi hipotekare </t>
  </si>
  <si>
    <t>Përcillni totalin e pasurive (aseteve), detyrimeve, kapitalin e pronarit dhe bilancin duke përdorur këtë fletëpune.</t>
  </si>
  <si>
    <t>Vendosni asetet dhe detyrimet në tabelat përkatëse në fletën e punës së bilancit</t>
  </si>
  <si>
    <t>Asetet totale rrjedhëse, fikse dhe të tjera, detyrimet totale rrjedhëse dhe afatgjata, si dhe kapitali total i pronarit dhe bilanci llogariten automatikisht.</t>
  </si>
  <si>
    <t>Në kolonën A në fletën e punës "BILANCI" dhe në qelinë A1 në fletën e punës GRAFIKONI VIT-PAS-VITI  janë dhënë udhëzime shtesë. Ky tekst është fshehur me qëllim. Për ta hequr tekstin, zgjidh kolonën A ose qelinë A1 dhe pastaj zgjidh FSHIJ (ang. DELETE). Për ta shfaqur tekstin, zgjidh kolonën A ose qelinë A1 dhe ndrysho ngjyrën e shkronjave.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</si>
</sst>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\ ;\(#,##0.0\)"/>
    <numFmt numFmtId="165" formatCode="&quot;$&quot;#,##0\ ;\(&quot;$&quot;#,##0.0\)"/>
    <numFmt numFmtId="166" formatCode="_([$$-409]* #,##0.00_);_([$$-409]* \(#,##0.00\);_([$$-409]* &quot;-&quot;??_);_(@_)"/>
  </numFmts>
  <fonts count="18" x14ac:knownFonts="1">
    <font>
      <sz val="10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16"/>
      <color theme="1" tint="0.249977111117893"/>
      <name val="Arial"/>
      <family val="2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mbria"/>
      <family val="2"/>
      <scheme val="major"/>
    </font>
  </fonts>
  <fills count="7">
    <fill>
      <patternFill patternType="none"/>
    </fill>
    <fill>
      <patternFill patternType="gray125"/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4" tint="0.39997558519241921"/>
      </patternFill>
    </fill>
    <fill>
      <patternFill patternType="lightUp">
        <fgColor theme="0"/>
        <bgColor theme="5" tint="0.39997558519241921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thick">
        <color theme="5" tint="0.499984740745262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7" fillId="0" borderId="2" applyNumberFormat="0" applyFill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</cellStyleXfs>
  <cellXfs count="52">
    <xf numFmtId="0" fontId="0" fillId="0" borderId="0" xfId="0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vertical="center" wrapText="1"/>
    </xf>
    <xf numFmtId="0" fontId="10" fillId="6" borderId="0" xfId="2" applyFont="1" applyFill="1" applyBorder="1" applyAlignment="1">
      <alignment horizontal="center" vertical="center"/>
    </xf>
    <xf numFmtId="0" fontId="13" fillId="0" borderId="0" xfId="0" applyFont="1"/>
    <xf numFmtId="0" fontId="12" fillId="0" borderId="2" xfId="2" applyFont="1" applyAlignment="1">
      <alignment horizontal="center"/>
    </xf>
    <xf numFmtId="0" fontId="12" fillId="0" borderId="2" xfId="2" applyNumberFormat="1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/>
    <xf numFmtId="0" fontId="14" fillId="4" borderId="0" xfId="3" applyFont="1" applyFill="1" applyAlignment="1">
      <alignment wrapText="1"/>
    </xf>
    <xf numFmtId="0" fontId="14" fillId="4" borderId="0" xfId="3" applyNumberFormat="1" applyFont="1" applyFill="1" applyAlignment="1">
      <alignment horizontal="center"/>
    </xf>
    <xf numFmtId="0" fontId="14" fillId="4" borderId="1" xfId="0" applyFont="1" applyFill="1" applyBorder="1" applyAlignment="1">
      <alignment wrapText="1"/>
    </xf>
    <xf numFmtId="43" fontId="14" fillId="4" borderId="1" xfId="0" applyNumberFormat="1" applyFont="1" applyFill="1" applyBorder="1"/>
    <xf numFmtId="164" fontId="12" fillId="0" borderId="0" xfId="0" applyNumberFormat="1" applyFont="1"/>
    <xf numFmtId="0" fontId="12" fillId="0" borderId="2" xfId="2" applyFont="1" applyAlignment="1">
      <alignment wrapText="1"/>
    </xf>
    <xf numFmtId="43" fontId="12" fillId="0" borderId="2" xfId="2" applyNumberFormat="1" applyFont="1"/>
    <xf numFmtId="0" fontId="12" fillId="0" borderId="3" xfId="2" applyFont="1" applyBorder="1" applyAlignment="1"/>
    <xf numFmtId="0" fontId="12" fillId="0" borderId="3" xfId="2" applyNumberFormat="1" applyFont="1" applyBorder="1" applyAlignment="1">
      <alignment horizontal="center"/>
    </xf>
    <xf numFmtId="0" fontId="14" fillId="5" borderId="0" xfId="4" applyFont="1" applyFill="1" applyAlignment="1">
      <alignment wrapText="1"/>
    </xf>
    <xf numFmtId="0" fontId="14" fillId="5" borderId="0" xfId="4" applyNumberFormat="1" applyFont="1" applyFill="1" applyAlignment="1">
      <alignment horizontal="center"/>
    </xf>
    <xf numFmtId="0" fontId="14" fillId="5" borderId="1" xfId="0" applyFont="1" applyFill="1" applyBorder="1" applyAlignment="1">
      <alignment wrapText="1"/>
    </xf>
    <xf numFmtId="43" fontId="14" fillId="5" borderId="1" xfId="0" applyNumberFormat="1" applyFont="1" applyFill="1" applyBorder="1"/>
    <xf numFmtId="166" fontId="12" fillId="0" borderId="0" xfId="1" applyNumberFormat="1" applyFont="1" applyBorder="1"/>
    <xf numFmtId="0" fontId="12" fillId="0" borderId="3" xfId="2" applyFont="1" applyBorder="1" applyAlignment="1">
      <alignment horizontal="left" wrapText="1"/>
    </xf>
    <xf numFmtId="43" fontId="12" fillId="0" borderId="3" xfId="2" applyNumberFormat="1" applyFont="1" applyBorder="1"/>
    <xf numFmtId="165" fontId="12" fillId="0" borderId="0" xfId="0" applyNumberFormat="1" applyFont="1"/>
    <xf numFmtId="0" fontId="12" fillId="0" borderId="0" xfId="0" applyFont="1" applyAlignment="1">
      <alignment horizontal="right"/>
    </xf>
    <xf numFmtId="43" fontId="12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43" fontId="5" fillId="2" borderId="0" xfId="3" applyNumberFormat="1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43" fontId="5" fillId="3" borderId="0" xfId="4" applyNumberFormat="1" applyFont="1"/>
    <xf numFmtId="0" fontId="5" fillId="0" borderId="0" xfId="0" applyFont="1" applyAlignment="1">
      <alignment horizontal="left" wrapText="1"/>
    </xf>
    <xf numFmtId="166" fontId="5" fillId="0" borderId="0" xfId="1" applyNumberFormat="1" applyFont="1" applyBorder="1"/>
    <xf numFmtId="165" fontId="5" fillId="0" borderId="0" xfId="0" applyNumberFormat="1" applyFont="1"/>
    <xf numFmtId="0" fontId="5" fillId="0" borderId="0" xfId="0" applyFont="1" applyAlignment="1">
      <alignment horizontal="center"/>
    </xf>
    <xf numFmtId="0" fontId="16" fillId="0" borderId="0" xfId="0" applyFont="1"/>
    <xf numFmtId="0" fontId="4" fillId="2" borderId="0" xfId="3" applyFont="1" applyAlignment="1">
      <alignment wrapText="1"/>
    </xf>
    <xf numFmtId="0" fontId="4" fillId="3" borderId="0" xfId="4" applyFont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3" borderId="0" xfId="4" applyFont="1" applyAlignment="1">
      <alignment wrapText="1"/>
    </xf>
    <xf numFmtId="0" fontId="1" fillId="0" borderId="0" xfId="0" applyFont="1" applyAlignment="1">
      <alignment vertical="center" wrapText="1"/>
    </xf>
    <xf numFmtId="0" fontId="12" fillId="0" borderId="0" xfId="2" applyFont="1" applyBorder="1" applyAlignment="1">
      <alignment horizontal="left" wrapText="1"/>
    </xf>
    <xf numFmtId="0" fontId="12" fillId="0" borderId="2" xfId="2" applyFont="1" applyAlignment="1">
      <alignment horizontal="left" wrapText="1"/>
    </xf>
    <xf numFmtId="0" fontId="12" fillId="0" borderId="0" xfId="2" applyFont="1" applyBorder="1" applyAlignment="1">
      <alignment horizontal="right"/>
    </xf>
    <xf numFmtId="0" fontId="12" fillId="0" borderId="2" xfId="2" applyFont="1" applyAlignment="1">
      <alignment horizontal="right"/>
    </xf>
  </cellXfs>
  <cellStyles count="5">
    <cellStyle name="Currency" xfId="1" builtinId="4"/>
    <cellStyle name="Emphasis 1" xfId="3" builtinId="12" customBuiltin="1"/>
    <cellStyle name="Emphasis 2" xfId="4" builtinId="13" customBuiltin="1"/>
    <cellStyle name="Heading 2" xfId="2" builtinId="17"/>
    <cellStyle name="Normal" xfId="0" builtinId="0" customBuiltin="1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lightUp">
          <fgColor theme="0"/>
          <bgColor theme="4" tint="0.39997558519241921"/>
        </patternFill>
      </fill>
    </dxf>
    <dxf>
      <font>
        <color indexed="1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Krahasimi vit pas viti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060953838306796E-2"/>
          <c:y val="0.10289473684210526"/>
          <c:w val="0.94185156847742924"/>
          <c:h val="0.50947368421052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'Balance sheet'!$C$5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('Balance sheet'!$B$8:$B$14,'Balance sheet'!$B$17:$B$21,'Balance sheet'!$B$24:$B$25,'Balance sheet'!$B$31:$B$37,'Balance sheet'!$B$40:$B$41,'Balance sheet'!$B$44:$B$46)</c:f>
              <c:strCache>
                <c:ptCount val="26"/>
                <c:pt idx="0">
                  <c:v>Para të gatshme</c:v>
                </c:pt>
                <c:pt idx="1">
                  <c:v>Invenstimet</c:v>
                </c:pt>
                <c:pt idx="2">
                  <c:v>Inventari</c:v>
                </c:pt>
                <c:pt idx="3">
                  <c:v>Llogaritë e arkëtueshme</c:v>
                </c:pt>
                <c:pt idx="4">
                  <c:v>Shpenzimet e parapaguara</c:v>
                </c:pt>
                <c:pt idx="5">
                  <c:v>Të tjera</c:v>
                </c:pt>
                <c:pt idx="6">
                  <c:v>Totali i aseteve rrjedhëse</c:v>
                </c:pt>
                <c:pt idx="7">
                  <c:v>Prona dhe pajisje</c:v>
                </c:pt>
                <c:pt idx="8">
                  <c:v>Përmirësime të pronës me qira</c:v>
                </c:pt>
                <c:pt idx="9">
                  <c:v>Kapitali dhe investime të tjera</c:v>
                </c:pt>
                <c:pt idx="10">
                  <c:v>Minus amortizimi i akumuluar</c:v>
                </c:pt>
                <c:pt idx="11">
                  <c:v>Totali i aseteve fikse</c:v>
                </c:pt>
                <c:pt idx="12">
                  <c:v>Aset jo-material</c:v>
                </c:pt>
                <c:pt idx="13">
                  <c:v>Totali i aseteve të tjera</c:v>
                </c:pt>
                <c:pt idx="14">
                  <c:v>Llogaritë e pagueshme</c:v>
                </c:pt>
                <c:pt idx="15">
                  <c:v>Pagat e akumuluara</c:v>
                </c:pt>
                <c:pt idx="16">
                  <c:v>Kompensimi i akumuluar</c:v>
                </c:pt>
                <c:pt idx="17">
                  <c:v>Detyrimi për tatimet mbi të ardhurat</c:v>
                </c:pt>
                <c:pt idx="18">
                  <c:v>Të ardhura të papërfituara</c:v>
                </c:pt>
                <c:pt idx="19">
                  <c:v>Të tjera</c:v>
                </c:pt>
                <c:pt idx="20">
                  <c:v>Totali i detyrimeve rrjedhëse</c:v>
                </c:pt>
                <c:pt idx="21">
                  <c:v>Detyrimi për kredi hipotekare </c:v>
                </c:pt>
                <c:pt idx="22">
                  <c:v>Totali i detyrimeve afatgjata</c:v>
                </c:pt>
                <c:pt idx="23">
                  <c:v>Kapitali i investimit</c:v>
                </c:pt>
                <c:pt idx="24">
                  <c:v>Fitimet e mbajtura të akumuluara</c:v>
                </c:pt>
                <c:pt idx="25">
                  <c:v>Totali i kapitalit të pronarit</c:v>
                </c:pt>
              </c:strCache>
            </c:strRef>
          </c:cat>
          <c:val>
            <c:numRef>
              <c:f>('Balance sheet'!$C$8:$C$14,'Balance sheet'!$C$17:$C$21,'Balance sheet'!$C$24:$C$25,'Balance sheet'!$C$31:$C$37,'Balance sheet'!$C$40:$C$41,'Balance sheet'!$C$44:$C$46)</c:f>
              <c:numCache>
                <c:formatCode>_(* #,##0.00_);_(* \(#,##0.00\);_(* "-"??_);_(@_)</c:formatCode>
                <c:ptCount val="26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6000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8000</c:v>
                </c:pt>
                <c:pt idx="12">
                  <c:v>0</c:v>
                </c:pt>
                <c:pt idx="13">
                  <c:v>0</c:v>
                </c:pt>
                <c:pt idx="14">
                  <c:v>500</c:v>
                </c:pt>
                <c:pt idx="15">
                  <c:v>500</c:v>
                </c:pt>
                <c:pt idx="16">
                  <c:v>500</c:v>
                </c:pt>
                <c:pt idx="17">
                  <c:v>500</c:v>
                </c:pt>
                <c:pt idx="18">
                  <c:v>500</c:v>
                </c:pt>
                <c:pt idx="19">
                  <c:v>500</c:v>
                </c:pt>
                <c:pt idx="20">
                  <c:v>3000</c:v>
                </c:pt>
                <c:pt idx="21">
                  <c:v>2000</c:v>
                </c:pt>
                <c:pt idx="22">
                  <c:v>2000</c:v>
                </c:pt>
                <c:pt idx="23">
                  <c:v>1000</c:v>
                </c:pt>
                <c:pt idx="24">
                  <c:v>1000</c:v>
                </c:pt>
                <c:pt idx="25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A-428F-902F-B4683CBF2D49}"/>
            </c:ext>
          </c:extLst>
        </c:ser>
        <c:ser>
          <c:idx val="1"/>
          <c:order val="1"/>
          <c:tx>
            <c:strRef>
              <c:f>'Balance sheet'!$D$5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('Balance sheet'!$B$8:$B$14,'Balance sheet'!$B$17:$B$21,'Balance sheet'!$B$24:$B$25,'Balance sheet'!$B$31:$B$37,'Balance sheet'!$B$40:$B$41,'Balance sheet'!$B$44:$B$46)</c:f>
              <c:strCache>
                <c:ptCount val="26"/>
                <c:pt idx="0">
                  <c:v>Para të gatshme</c:v>
                </c:pt>
                <c:pt idx="1">
                  <c:v>Invenstimet</c:v>
                </c:pt>
                <c:pt idx="2">
                  <c:v>Inventari</c:v>
                </c:pt>
                <c:pt idx="3">
                  <c:v>Llogaritë e arkëtueshme</c:v>
                </c:pt>
                <c:pt idx="4">
                  <c:v>Shpenzimet e parapaguara</c:v>
                </c:pt>
                <c:pt idx="5">
                  <c:v>Të tjera</c:v>
                </c:pt>
                <c:pt idx="6">
                  <c:v>Totali i aseteve rrjedhëse</c:v>
                </c:pt>
                <c:pt idx="7">
                  <c:v>Prona dhe pajisje</c:v>
                </c:pt>
                <c:pt idx="8">
                  <c:v>Përmirësime të pronës me qira</c:v>
                </c:pt>
                <c:pt idx="9">
                  <c:v>Kapitali dhe investime të tjera</c:v>
                </c:pt>
                <c:pt idx="10">
                  <c:v>Minus amortizimi i akumuluar</c:v>
                </c:pt>
                <c:pt idx="11">
                  <c:v>Totali i aseteve fikse</c:v>
                </c:pt>
                <c:pt idx="12">
                  <c:v>Aset jo-material</c:v>
                </c:pt>
                <c:pt idx="13">
                  <c:v>Totali i aseteve të tjera</c:v>
                </c:pt>
                <c:pt idx="14">
                  <c:v>Llogaritë e pagueshme</c:v>
                </c:pt>
                <c:pt idx="15">
                  <c:v>Pagat e akumuluara</c:v>
                </c:pt>
                <c:pt idx="16">
                  <c:v>Kompensimi i akumuluar</c:v>
                </c:pt>
                <c:pt idx="17">
                  <c:v>Detyrimi për tatimet mbi të ardhurat</c:v>
                </c:pt>
                <c:pt idx="18">
                  <c:v>Të ardhura të papërfituara</c:v>
                </c:pt>
                <c:pt idx="19">
                  <c:v>Të tjera</c:v>
                </c:pt>
                <c:pt idx="20">
                  <c:v>Totali i detyrimeve rrjedhëse</c:v>
                </c:pt>
                <c:pt idx="21">
                  <c:v>Detyrimi për kredi hipotekare </c:v>
                </c:pt>
                <c:pt idx="22">
                  <c:v>Totali i detyrimeve afatgjata</c:v>
                </c:pt>
                <c:pt idx="23">
                  <c:v>Kapitali i investimit</c:v>
                </c:pt>
                <c:pt idx="24">
                  <c:v>Fitimet e mbajtura të akumuluara</c:v>
                </c:pt>
                <c:pt idx="25">
                  <c:v>Totali i kapitalit të pronarit</c:v>
                </c:pt>
              </c:strCache>
            </c:strRef>
          </c:cat>
          <c:val>
            <c:numRef>
              <c:f>('Balance sheet'!$D$8:$D$14,'Balance sheet'!$D$17:$D$21,'Balance sheet'!$D$24:$D$25,'Balance sheet'!$D$31:$D$37,'Balance sheet'!$D$40:$D$41,'Balance sheet'!$D$44:$D$46)</c:f>
              <c:numCache>
                <c:formatCode>_(* #,##0.00_);_(* \(#,##0.00\);_(* "-"??_);_(@_)</c:formatCode>
                <c:ptCount val="26"/>
                <c:pt idx="0">
                  <c:v>1500</c:v>
                </c:pt>
                <c:pt idx="1">
                  <c:v>1500</c:v>
                </c:pt>
                <c:pt idx="2">
                  <c:v>1500</c:v>
                </c:pt>
                <c:pt idx="3">
                  <c:v>1500</c:v>
                </c:pt>
                <c:pt idx="4">
                  <c:v>1500</c:v>
                </c:pt>
                <c:pt idx="5">
                  <c:v>1500</c:v>
                </c:pt>
                <c:pt idx="6">
                  <c:v>9000</c:v>
                </c:pt>
                <c:pt idx="7">
                  <c:v>2500</c:v>
                </c:pt>
                <c:pt idx="8">
                  <c:v>2500</c:v>
                </c:pt>
                <c:pt idx="9">
                  <c:v>2500</c:v>
                </c:pt>
                <c:pt idx="10">
                  <c:v>2500</c:v>
                </c:pt>
                <c:pt idx="11">
                  <c:v>10000</c:v>
                </c:pt>
                <c:pt idx="12">
                  <c:v>0</c:v>
                </c:pt>
                <c:pt idx="13">
                  <c:v>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  <c:pt idx="20">
                  <c:v>4200</c:v>
                </c:pt>
                <c:pt idx="21">
                  <c:v>3000</c:v>
                </c:pt>
                <c:pt idx="22">
                  <c:v>3000</c:v>
                </c:pt>
                <c:pt idx="23">
                  <c:v>2000</c:v>
                </c:pt>
                <c:pt idx="24">
                  <c:v>2000</c:v>
                </c:pt>
                <c:pt idx="25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A-428F-902F-B4683CBF2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048384"/>
        <c:axId val="70058368"/>
        <c:axId val="64080512"/>
      </c:bar3DChart>
      <c:catAx>
        <c:axId val="7004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58368"/>
        <c:crosses val="autoZero"/>
        <c:auto val="1"/>
        <c:lblAlgn val="ctr"/>
        <c:lblOffset val="100"/>
        <c:noMultiLvlLbl val="0"/>
      </c:catAx>
      <c:valAx>
        <c:axId val="7005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8384"/>
        <c:crosses val="autoZero"/>
        <c:crossBetween val="between"/>
      </c:valAx>
      <c:serAx>
        <c:axId val="64080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58368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published="0" codeName="Chart2">
    <tabColor theme="5"/>
  </sheetPr>
  <sheetViews>
    <sheetView workbookViewId="0"/>
  </sheetViews>
  <pageMargins left="0.7" right="0.7" top="0.75" bottom="0.75" header="0.3" footer="0.3"/>
  <pageSetup firstPageNumber="26214" orientation="landscape" horizont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0</xdr:row>
      <xdr:rowOff>142875</xdr:rowOff>
    </xdr:from>
    <xdr:to>
      <xdr:col>3</xdr:col>
      <xdr:colOff>1114425</xdr:colOff>
      <xdr:row>1</xdr:row>
      <xdr:rowOff>712808</xdr:rowOff>
    </xdr:to>
    <xdr:pic>
      <xdr:nvPicPr>
        <xdr:cNvPr id="3" name="Picture 99" descr="C:\Users\e.bicaku\OneDrive - SOSCV\1. REGIONAL BMZ\5. CSO\LOGO\YEEP.jpg">
          <a:extLst>
            <a:ext uri="{FF2B5EF4-FFF2-40B4-BE49-F238E27FC236}">
              <a16:creationId xmlns:a16="http://schemas.microsoft.com/office/drawing/2014/main" id="{5E293564-49B9-4E27-8E07-C1305B37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42875"/>
          <a:ext cx="1924050" cy="950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 descr="Three-dimensional clustered column chart comparing previous and current year assets and liabiliti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0.02125</cdr:x>
      <cdr:y>0.82804</cdr:y>
    </cdr:from>
    <cdr:to>
      <cdr:x>0.24322</cdr:x>
      <cdr:y>0.97908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E293564-49B9-4E27-8E07-C1305B37C86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4150" y="5213350"/>
          <a:ext cx="1924050" cy="950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FixedAssets" displayName="FixedAssets" ref="B16:D21" totalsRowCount="1" headerRowDxfId="53" dataDxfId="52" totalsRowDxfId="51" dataCellStyle="Emphasis 1">
  <autoFilter ref="B16:D20" xr:uid="{00000000-0009-0000-0100-000003000000}"/>
  <tableColumns count="3">
    <tableColumn id="1" xr3:uid="{00000000-0010-0000-0000-000001000000}" name="Asetet fikse" totalsRowLabel="Totali i aseteve fikse" dataDxfId="50" totalsRowDxfId="49" dataCellStyle="Emphasis 1"/>
    <tableColumn id="2" xr3:uid="{00000000-0010-0000-0000-000002000000}" name="Viti paraprak" totalsRowFunction="sum" dataDxfId="48" totalsRowDxfId="47" dataCellStyle="Emphasis 1"/>
    <tableColumn id="3" xr3:uid="{00000000-0010-0000-0000-000003000000}" name="Viti aktual" totalsRowFunction="sum" dataDxfId="46" totalsRowDxfId="45" dataCellStyle="Emphasis 1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Enter or modify Fixed Assets items and values for Previous and Current Years in this table. Total is auto calculated at the en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OtherAssets" displayName="OtherAssets" ref="B23:D25" totalsRowCount="1" headerRowDxfId="44" dataDxfId="43" totalsRowDxfId="42" dataCellStyle="Emphasis 1">
  <autoFilter ref="B23:D24" xr:uid="{00000000-0009-0000-0100-000001000000}"/>
  <tableColumns count="3">
    <tableColumn id="1" xr3:uid="{00000000-0010-0000-0100-000001000000}" name="Asetet e tjera" totalsRowLabel="Totali i aseteve të tjera" dataDxfId="41" totalsRowDxfId="40" dataCellStyle="Emphasis 1"/>
    <tableColumn id="2" xr3:uid="{00000000-0010-0000-0100-000002000000}" name="Viti paraprak" totalsRowFunction="sum" dataDxfId="39" totalsRowDxfId="38" dataCellStyle="Emphasis 1"/>
    <tableColumn id="3" xr3:uid="{00000000-0010-0000-0100-000003000000}" name="Viti aktual" totalsRowFunction="sum" dataDxfId="37" totalsRowDxfId="36" dataCellStyle="Emphasis 1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Enter or modify Other Assets items and values for Previous and Current Years in this table. Total is auto calculated at the en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CurrentLiabilities" displayName="CurrentLiabilities" ref="B30:D37" totalsRowCount="1" headerRowDxfId="35" dataDxfId="34" totalsRowDxfId="33" headerRowCellStyle="Emphasis 2" dataCellStyle="Emphasis 2" totalsRowCellStyle="Emphasis 2">
  <autoFilter ref="B30:D36" xr:uid="{00000000-0009-0000-0100-000004000000}"/>
  <tableColumns count="3">
    <tableColumn id="1" xr3:uid="{00000000-0010-0000-0200-000001000000}" name="Detyrimet afatshkurtra" totalsRowLabel="Totali i detyrimeve rrjedhëse" dataDxfId="32" totalsRowDxfId="31" dataCellStyle="Emphasis 2"/>
    <tableColumn id="2" xr3:uid="{00000000-0010-0000-0200-000002000000}" name="Viti paraprak" totalsRowFunction="sum" dataDxfId="30" totalsRowDxfId="29" dataCellStyle="Emphasis 2"/>
    <tableColumn id="3" xr3:uid="{00000000-0010-0000-0200-000003000000}" name="Viti aktual" totalsRowFunction="sum" dataDxfId="28" totalsRowDxfId="27" dataCellStyle="Emphasis 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Enter or modify Current Liabilities and values for Previous and Current Years in this table. Total is auto calculated at the en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LongTermLiabilities" displayName="LongTermLiabilities" ref="B39:D41" totalsRowCount="1" headerRowDxfId="26" dataDxfId="25" totalsRowDxfId="24" headerRowCellStyle="Emphasis 2" dataCellStyle="Emphasis 2" totalsRowCellStyle="Emphasis 2">
  <autoFilter ref="B39:D40" xr:uid="{00000000-0009-0000-0100-000005000000}"/>
  <tableColumns count="3">
    <tableColumn id="1" xr3:uid="{00000000-0010-0000-0300-000001000000}" name="Detyrimet afatgjata" totalsRowLabel="Totali i detyrimeve afatgjata" dataDxfId="23" totalsRowDxfId="22" dataCellStyle="Emphasis 2"/>
    <tableColumn id="2" xr3:uid="{00000000-0010-0000-0300-000002000000}" name="Viti paraprak" totalsRowFunction="sum" dataDxfId="21" totalsRowDxfId="20" dataCellStyle="Emphasis 2"/>
    <tableColumn id="3" xr3:uid="{00000000-0010-0000-0300-000003000000}" name="Viti aktual" totalsRowFunction="sum" dataDxfId="19" totalsRowDxfId="18" dataCellStyle="Emphasis 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Enter or modify Long-term Liabilities and values for Previous and Current Years in this table. Total is auto calculated at the en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OwnersEquity" displayName="OwnersEquity" ref="B43:D46" totalsRowCount="1" headerRowDxfId="17" dataDxfId="16" totalsRowDxfId="15" headerRowCellStyle="Emphasis 2" dataCellStyle="Emphasis 2" totalsRowCellStyle="Emphasis 2">
  <autoFilter ref="B43:D45" xr:uid="{00000000-0009-0000-0100-000006000000}"/>
  <tableColumns count="3">
    <tableColumn id="1" xr3:uid="{00000000-0010-0000-0400-000001000000}" name="Kapitali i pronarit" totalsRowLabel="Totali i kapitalit të pronarit" dataDxfId="14" totalsRowDxfId="13" dataCellStyle="Emphasis 2"/>
    <tableColumn id="2" xr3:uid="{00000000-0010-0000-0400-000002000000}" name="Viti paraprak" totalsRowFunction="sum" dataDxfId="12" totalsRowDxfId="11" dataCellStyle="Emphasis 2"/>
    <tableColumn id="3" xr3:uid="{00000000-0010-0000-0400-000003000000}" name="Viti aktual" totalsRowFunction="sum" dataDxfId="10" totalsRowDxfId="9" dataCellStyle="Emphasis 2"/>
  </tableColumns>
  <tableStyleInfo name="TableStyleMedium10" showFirstColumn="0" showLastColumn="0" showRowStripes="1" showColumnStripes="0"/>
  <extLst>
    <ext xmlns:x14="http://schemas.microsoft.com/office/spreadsheetml/2009/9/main" uri="{504A1905-F514-4f6f-8877-14C23A59335A}">
      <x14:table altTextSummary="Enter or modify Owner’s Equity items and values for Previous and Current Years in this table. Total is auto calculated at the en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CurrentAssets" displayName="CurrentAssets" ref="B7:D14" totalsRowCount="1" headerRowDxfId="8" dataDxfId="7" totalsRowDxfId="6" dataCellStyle="Emphasis 1">
  <autoFilter ref="B7:D13" xr:uid="{00000000-0009-0000-0100-000002000000}"/>
  <tableColumns count="3">
    <tableColumn id="1" xr3:uid="{00000000-0010-0000-0500-000001000000}" name="Asetet rrjedhëse" totalsRowLabel="Totali i aseteve rrjedhëse" dataDxfId="5" totalsRowDxfId="4" dataCellStyle="Emphasis 1"/>
    <tableColumn id="2" xr3:uid="{00000000-0010-0000-0500-000002000000}" name="Viti paraprak" totalsRowFunction="sum" dataDxfId="3" totalsRowDxfId="2" dataCellStyle="Emphasis 1"/>
    <tableColumn id="3" xr3:uid="{00000000-0010-0000-0500-000003000000}" name="Viti aktual" totalsRowFunction="sum" dataDxfId="1" totalsRowDxfId="0" dataCellStyle="Emphasis 1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Enter or modify Current Assets items and values for Previous and Current Years in this table. Total is auto calculated at the en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96FB-BED1-4E03-A650-D1F380830056}">
  <sheetPr published="0">
    <tabColor theme="9" tint="-0.499984740745262"/>
  </sheetPr>
  <dimension ref="B1:B8"/>
  <sheetViews>
    <sheetView showGridLines="0" workbookViewId="0">
      <selection activeCell="B7" sqref="B7"/>
    </sheetView>
  </sheetViews>
  <sheetFormatPr defaultRowHeight="13.8" x14ac:dyDescent="0.3"/>
  <cols>
    <col min="1" max="1" width="2.6640625" customWidth="1"/>
    <col min="2" max="2" width="86.6640625" customWidth="1"/>
    <col min="3" max="3" width="2.6640625" customWidth="1"/>
  </cols>
  <sheetData>
    <row r="1" spans="2:2" ht="30" customHeight="1" x14ac:dyDescent="0.3">
      <c r="B1" s="4" t="s">
        <v>51</v>
      </c>
    </row>
    <row r="2" spans="2:2" ht="30" customHeight="1" x14ac:dyDescent="0.3">
      <c r="B2" s="47" t="s">
        <v>62</v>
      </c>
    </row>
    <row r="3" spans="2:2" ht="30" customHeight="1" x14ac:dyDescent="0.3">
      <c r="B3" s="47" t="s">
        <v>63</v>
      </c>
    </row>
    <row r="4" spans="2:2" ht="30" customHeight="1" x14ac:dyDescent="0.3">
      <c r="B4" s="47" t="s">
        <v>64</v>
      </c>
    </row>
    <row r="5" spans="2:2" ht="30" customHeight="1" x14ac:dyDescent="0.3">
      <c r="B5" s="45" t="s">
        <v>52</v>
      </c>
    </row>
    <row r="6" spans="2:2" ht="30" customHeight="1" x14ac:dyDescent="0.3">
      <c r="B6" s="3" t="s">
        <v>53</v>
      </c>
    </row>
    <row r="7" spans="2:2" ht="71.25" customHeight="1" x14ac:dyDescent="0.3">
      <c r="B7" s="47" t="s">
        <v>65</v>
      </c>
    </row>
    <row r="8" spans="2:2" ht="28.8" x14ac:dyDescent="0.3">
      <c r="B8" s="45" t="s">
        <v>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A1:G62"/>
  <sheetViews>
    <sheetView showGridLines="0" tabSelected="1" zoomScaleSheetLayoutView="100" workbookViewId="0">
      <selection activeCell="B25" sqref="B25"/>
    </sheetView>
  </sheetViews>
  <sheetFormatPr defaultRowHeight="13.8" x14ac:dyDescent="0.3"/>
  <cols>
    <col min="1" max="1" width="2.6640625" style="2" customWidth="1"/>
    <col min="2" max="2" width="46.6640625" style="1" customWidth="1"/>
    <col min="3" max="4" width="17.5546875" style="1" customWidth="1"/>
    <col min="5" max="5" width="2.6640625" customWidth="1"/>
  </cols>
  <sheetData>
    <row r="1" spans="1:7" ht="30" customHeight="1" x14ac:dyDescent="0.3">
      <c r="A1" s="31"/>
      <c r="B1" s="5" t="s">
        <v>14</v>
      </c>
      <c r="C1" s="32"/>
      <c r="D1" s="32"/>
      <c r="E1" s="32"/>
      <c r="F1" s="32"/>
      <c r="G1" s="32"/>
    </row>
    <row r="2" spans="1:7" ht="56.25" customHeight="1" x14ac:dyDescent="0.3">
      <c r="A2" s="31"/>
      <c r="B2" s="5"/>
      <c r="C2" s="32"/>
      <c r="D2" s="32"/>
      <c r="E2" s="32"/>
      <c r="F2" s="32"/>
      <c r="G2" s="32"/>
    </row>
    <row r="3" spans="1:7" ht="18" customHeight="1" x14ac:dyDescent="0.3">
      <c r="A3" s="31" t="s">
        <v>0</v>
      </c>
      <c r="B3" s="48" t="s">
        <v>15</v>
      </c>
      <c r="C3" s="48"/>
      <c r="D3" s="50" t="s">
        <v>16</v>
      </c>
      <c r="E3" s="32"/>
      <c r="F3" s="32"/>
      <c r="G3" s="41"/>
    </row>
    <row r="4" spans="1:7" ht="16.2" thickBot="1" x14ac:dyDescent="0.35">
      <c r="A4" s="31" t="s">
        <v>2</v>
      </c>
      <c r="B4" s="49"/>
      <c r="C4" s="49"/>
      <c r="D4" s="51"/>
      <c r="E4" s="32"/>
      <c r="F4" s="32"/>
      <c r="G4" s="41"/>
    </row>
    <row r="5" spans="1:7" ht="18.75" customHeight="1" thickTop="1" thickBot="1" x14ac:dyDescent="0.35">
      <c r="A5" s="31"/>
      <c r="B5" s="6"/>
      <c r="C5" s="7"/>
      <c r="D5" s="7"/>
      <c r="E5" s="32"/>
      <c r="F5" s="32"/>
      <c r="G5" s="41"/>
    </row>
    <row r="6" spans="1:7" ht="16.2" thickTop="1" x14ac:dyDescent="0.3">
      <c r="A6" s="31" t="s">
        <v>1</v>
      </c>
      <c r="B6" s="8" t="s">
        <v>17</v>
      </c>
      <c r="C6" s="32"/>
      <c r="D6" s="9"/>
      <c r="E6" s="32"/>
      <c r="F6" s="32"/>
      <c r="G6" s="41"/>
    </row>
    <row r="7" spans="1:7" ht="15.6" x14ac:dyDescent="0.3">
      <c r="A7" s="31" t="s">
        <v>3</v>
      </c>
      <c r="B7" s="10" t="s">
        <v>55</v>
      </c>
      <c r="C7" s="11" t="s">
        <v>18</v>
      </c>
      <c r="D7" s="11" t="s">
        <v>19</v>
      </c>
      <c r="E7" s="32"/>
      <c r="F7" s="32"/>
      <c r="G7" s="41"/>
    </row>
    <row r="8" spans="1:7" ht="15.6" x14ac:dyDescent="0.3">
      <c r="A8" s="31"/>
      <c r="B8" s="42" t="s">
        <v>20</v>
      </c>
      <c r="C8" s="33">
        <v>1000</v>
      </c>
      <c r="D8" s="33">
        <v>1500</v>
      </c>
      <c r="E8" s="32"/>
      <c r="F8" s="32"/>
      <c r="G8" s="41"/>
    </row>
    <row r="9" spans="1:7" ht="15.6" x14ac:dyDescent="0.3">
      <c r="A9" s="31"/>
      <c r="B9" s="42" t="s">
        <v>21</v>
      </c>
      <c r="C9" s="33">
        <v>1000</v>
      </c>
      <c r="D9" s="33">
        <v>1500</v>
      </c>
      <c r="E9" s="32"/>
      <c r="F9" s="32"/>
      <c r="G9" s="41"/>
    </row>
    <row r="10" spans="1:7" ht="15.6" x14ac:dyDescent="0.3">
      <c r="A10" s="31"/>
      <c r="B10" s="42" t="s">
        <v>22</v>
      </c>
      <c r="C10" s="33">
        <v>1000</v>
      </c>
      <c r="D10" s="33">
        <v>1500</v>
      </c>
      <c r="E10" s="32"/>
      <c r="F10" s="32"/>
      <c r="G10" s="41"/>
    </row>
    <row r="11" spans="1:7" ht="15.6" x14ac:dyDescent="0.3">
      <c r="A11" s="31"/>
      <c r="B11" s="42" t="s">
        <v>23</v>
      </c>
      <c r="C11" s="33">
        <v>1000</v>
      </c>
      <c r="D11" s="33">
        <v>1500</v>
      </c>
      <c r="E11" s="32"/>
      <c r="F11" s="32"/>
      <c r="G11" s="41"/>
    </row>
    <row r="12" spans="1:7" ht="15.6" x14ac:dyDescent="0.3">
      <c r="A12" s="31"/>
      <c r="B12" s="42" t="s">
        <v>24</v>
      </c>
      <c r="C12" s="33">
        <v>1000</v>
      </c>
      <c r="D12" s="33">
        <v>1500</v>
      </c>
      <c r="E12" s="32"/>
      <c r="F12" s="32"/>
      <c r="G12" s="41"/>
    </row>
    <row r="13" spans="1:7" ht="15.6" x14ac:dyDescent="0.3">
      <c r="A13" s="31"/>
      <c r="B13" s="42" t="s">
        <v>25</v>
      </c>
      <c r="C13" s="33">
        <v>1000</v>
      </c>
      <c r="D13" s="33">
        <v>1500</v>
      </c>
      <c r="E13" s="32"/>
      <c r="F13" s="32"/>
      <c r="G13" s="41"/>
    </row>
    <row r="14" spans="1:7" ht="15.6" x14ac:dyDescent="0.3">
      <c r="A14" s="31"/>
      <c r="B14" s="12" t="s">
        <v>56</v>
      </c>
      <c r="C14" s="13">
        <f>SUBTOTAL(109,CurrentAssets[Viti paraprak])</f>
        <v>6000</v>
      </c>
      <c r="D14" s="13">
        <f>SUBTOTAL(109,CurrentAssets[Viti aktual])</f>
        <v>9000</v>
      </c>
      <c r="E14" s="32"/>
      <c r="F14" s="32"/>
      <c r="G14" s="41"/>
    </row>
    <row r="15" spans="1:7" ht="15.6" x14ac:dyDescent="0.3">
      <c r="A15" s="31"/>
      <c r="B15" s="32"/>
      <c r="C15" s="32"/>
      <c r="D15" s="32"/>
      <c r="E15" s="32"/>
      <c r="F15" s="32"/>
      <c r="G15" s="41"/>
    </row>
    <row r="16" spans="1:7" ht="15.6" x14ac:dyDescent="0.3">
      <c r="A16" s="31" t="s">
        <v>4</v>
      </c>
      <c r="B16" s="10" t="s">
        <v>26</v>
      </c>
      <c r="C16" s="11" t="s">
        <v>18</v>
      </c>
      <c r="D16" s="11" t="s">
        <v>19</v>
      </c>
      <c r="E16" s="32"/>
      <c r="F16" s="32"/>
      <c r="G16" s="41"/>
    </row>
    <row r="17" spans="1:7" ht="15.6" x14ac:dyDescent="0.3">
      <c r="A17" s="31"/>
      <c r="B17" s="42" t="s">
        <v>27</v>
      </c>
      <c r="C17" s="33">
        <v>2000</v>
      </c>
      <c r="D17" s="33">
        <v>2500</v>
      </c>
      <c r="E17" s="32"/>
      <c r="F17" s="32"/>
      <c r="G17" s="41"/>
    </row>
    <row r="18" spans="1:7" ht="15.6" x14ac:dyDescent="0.3">
      <c r="A18" s="31"/>
      <c r="B18" s="42" t="s">
        <v>28</v>
      </c>
      <c r="C18" s="33">
        <v>2000</v>
      </c>
      <c r="D18" s="33">
        <v>2500</v>
      </c>
      <c r="E18" s="32"/>
      <c r="F18" s="32"/>
      <c r="G18" s="41"/>
    </row>
    <row r="19" spans="1:7" ht="15.6" x14ac:dyDescent="0.3">
      <c r="A19" s="31"/>
      <c r="B19" s="42" t="s">
        <v>29</v>
      </c>
      <c r="C19" s="33">
        <v>2000</v>
      </c>
      <c r="D19" s="33">
        <v>2500</v>
      </c>
      <c r="E19" s="32"/>
      <c r="F19" s="32"/>
      <c r="G19" s="41"/>
    </row>
    <row r="20" spans="1:7" ht="15.6" x14ac:dyDescent="0.3">
      <c r="A20" s="31"/>
      <c r="B20" s="42" t="s">
        <v>30</v>
      </c>
      <c r="C20" s="33">
        <v>2000</v>
      </c>
      <c r="D20" s="33">
        <v>2500</v>
      </c>
      <c r="E20" s="32"/>
      <c r="F20" s="32"/>
      <c r="G20" s="41"/>
    </row>
    <row r="21" spans="1:7" ht="15.6" x14ac:dyDescent="0.3">
      <c r="A21" s="31"/>
      <c r="B21" s="12" t="s">
        <v>31</v>
      </c>
      <c r="C21" s="13">
        <f>SUBTOTAL(109,FixedAssets[Viti paraprak])</f>
        <v>8000</v>
      </c>
      <c r="D21" s="13">
        <f>SUBTOTAL(109,FixedAssets[Viti aktual])</f>
        <v>10000</v>
      </c>
      <c r="E21" s="32"/>
      <c r="F21" s="32"/>
      <c r="G21" s="41"/>
    </row>
    <row r="22" spans="1:7" ht="15.6" x14ac:dyDescent="0.3">
      <c r="A22" s="31"/>
      <c r="B22" s="32"/>
      <c r="C22" s="32"/>
      <c r="D22" s="32"/>
      <c r="E22" s="32"/>
      <c r="F22" s="32"/>
      <c r="G22" s="41"/>
    </row>
    <row r="23" spans="1:7" ht="15.6" x14ac:dyDescent="0.3">
      <c r="A23" s="31" t="s">
        <v>5</v>
      </c>
      <c r="B23" s="10" t="s">
        <v>32</v>
      </c>
      <c r="C23" s="11" t="s">
        <v>18</v>
      </c>
      <c r="D23" s="11" t="s">
        <v>19</v>
      </c>
      <c r="E23" s="32"/>
      <c r="F23" s="32"/>
      <c r="G23" s="41"/>
    </row>
    <row r="24" spans="1:7" ht="15.6" x14ac:dyDescent="0.3">
      <c r="A24" s="31"/>
      <c r="B24" s="42" t="s">
        <v>33</v>
      </c>
      <c r="C24" s="33">
        <v>0</v>
      </c>
      <c r="D24" s="33">
        <v>0</v>
      </c>
      <c r="E24" s="32"/>
      <c r="F24" s="32"/>
      <c r="G24" s="41"/>
    </row>
    <row r="25" spans="1:7" ht="15.6" x14ac:dyDescent="0.3">
      <c r="A25" s="31"/>
      <c r="B25" s="12" t="s">
        <v>34</v>
      </c>
      <c r="C25" s="13">
        <f>SUBTOTAL(109,OtherAssets[Viti paraprak])</f>
        <v>0</v>
      </c>
      <c r="D25" s="13">
        <f>SUBTOTAL(109,OtherAssets[Viti aktual])</f>
        <v>0</v>
      </c>
      <c r="E25" s="32"/>
      <c r="F25" s="32"/>
      <c r="G25" s="41"/>
    </row>
    <row r="26" spans="1:7" ht="15.6" x14ac:dyDescent="0.3">
      <c r="A26" s="31"/>
      <c r="B26" s="34"/>
      <c r="C26" s="35"/>
      <c r="D26" s="14"/>
      <c r="E26" s="32"/>
      <c r="F26" s="32"/>
      <c r="G26" s="41"/>
    </row>
    <row r="27" spans="1:7" ht="16.2" thickBot="1" x14ac:dyDescent="0.35">
      <c r="A27" s="31" t="s">
        <v>6</v>
      </c>
      <c r="B27" s="15" t="s">
        <v>35</v>
      </c>
      <c r="C27" s="16">
        <f>OtherAssets[[#Totals],[Viti paraprak]]+FixedAssets[[#Totals],[Viti paraprak]]+CurrentAssets[[#Totals],[Viti paraprak]]</f>
        <v>14000</v>
      </c>
      <c r="D27" s="16">
        <f>OtherAssets[[#Totals],[Viti aktual]]+FixedAssets[[#Totals],[Viti aktual]]+CurrentAssets[[#Totals],[Viti aktual]]</f>
        <v>19000</v>
      </c>
      <c r="E27" s="32"/>
      <c r="F27" s="32"/>
      <c r="G27" s="41"/>
    </row>
    <row r="28" spans="1:7" ht="18.75" customHeight="1" thickTop="1" thickBot="1" x14ac:dyDescent="0.35">
      <c r="A28" s="31"/>
      <c r="B28" s="17"/>
      <c r="C28" s="18"/>
      <c r="D28" s="18"/>
      <c r="E28" s="32"/>
      <c r="F28" s="32"/>
      <c r="G28" s="41"/>
    </row>
    <row r="29" spans="1:7" ht="16.2" thickTop="1" x14ac:dyDescent="0.3">
      <c r="A29" s="31" t="s">
        <v>7</v>
      </c>
      <c r="B29" s="8" t="s">
        <v>57</v>
      </c>
      <c r="C29" s="35"/>
      <c r="D29" s="14"/>
      <c r="E29" s="32"/>
      <c r="F29" s="32"/>
      <c r="G29" s="41"/>
    </row>
    <row r="30" spans="1:7" ht="15.6" x14ac:dyDescent="0.3">
      <c r="A30" s="31" t="s">
        <v>8</v>
      </c>
      <c r="B30" s="19" t="s">
        <v>36</v>
      </c>
      <c r="C30" s="20" t="s">
        <v>18</v>
      </c>
      <c r="D30" s="20" t="s">
        <v>19</v>
      </c>
      <c r="E30" s="32"/>
      <c r="F30" s="32"/>
      <c r="G30" s="41"/>
    </row>
    <row r="31" spans="1:7" ht="15.6" x14ac:dyDescent="0.3">
      <c r="A31" s="31"/>
      <c r="B31" s="43" t="s">
        <v>37</v>
      </c>
      <c r="C31" s="36">
        <v>500</v>
      </c>
      <c r="D31" s="36">
        <v>700</v>
      </c>
      <c r="E31" s="32"/>
      <c r="F31" s="32"/>
      <c r="G31" s="41"/>
    </row>
    <row r="32" spans="1:7" ht="15.6" x14ac:dyDescent="0.3">
      <c r="A32" s="31"/>
      <c r="B32" s="43" t="s">
        <v>38</v>
      </c>
      <c r="C32" s="36">
        <v>500</v>
      </c>
      <c r="D32" s="36">
        <v>700</v>
      </c>
      <c r="E32" s="32"/>
      <c r="F32" s="32"/>
      <c r="G32" s="41"/>
    </row>
    <row r="33" spans="1:7" ht="15.6" x14ac:dyDescent="0.3">
      <c r="A33" s="31"/>
      <c r="B33" s="43" t="s">
        <v>39</v>
      </c>
      <c r="C33" s="36">
        <v>500</v>
      </c>
      <c r="D33" s="36">
        <v>700</v>
      </c>
      <c r="E33" s="32"/>
      <c r="F33" s="32"/>
      <c r="G33" s="41"/>
    </row>
    <row r="34" spans="1:7" ht="15.6" x14ac:dyDescent="0.3">
      <c r="A34" s="31"/>
      <c r="B34" s="46" t="s">
        <v>59</v>
      </c>
      <c r="C34" s="36">
        <v>500</v>
      </c>
      <c r="D34" s="36">
        <v>700</v>
      </c>
      <c r="E34" s="32"/>
      <c r="F34" s="32"/>
      <c r="G34" s="41"/>
    </row>
    <row r="35" spans="1:7" ht="15.6" x14ac:dyDescent="0.3">
      <c r="A35" s="31"/>
      <c r="B35" s="46" t="s">
        <v>58</v>
      </c>
      <c r="C35" s="36">
        <v>500</v>
      </c>
      <c r="D35" s="36">
        <v>700</v>
      </c>
      <c r="E35" s="32"/>
      <c r="F35" s="32"/>
      <c r="G35" s="41"/>
    </row>
    <row r="36" spans="1:7" ht="15.6" x14ac:dyDescent="0.3">
      <c r="A36" s="31"/>
      <c r="B36" s="43" t="s">
        <v>25</v>
      </c>
      <c r="C36" s="36">
        <v>500</v>
      </c>
      <c r="D36" s="36">
        <v>700</v>
      </c>
      <c r="E36" s="32"/>
      <c r="F36" s="32"/>
      <c r="G36" s="41"/>
    </row>
    <row r="37" spans="1:7" ht="15.6" x14ac:dyDescent="0.3">
      <c r="A37" s="31"/>
      <c r="B37" s="21" t="s">
        <v>60</v>
      </c>
      <c r="C37" s="22">
        <f>SUBTOTAL(109,CurrentLiabilities[Viti paraprak])</f>
        <v>3000</v>
      </c>
      <c r="D37" s="22">
        <f>SUBTOTAL(109,CurrentLiabilities[Viti aktual])</f>
        <v>4200</v>
      </c>
      <c r="E37" s="32"/>
      <c r="F37" s="32"/>
      <c r="G37" s="41"/>
    </row>
    <row r="38" spans="1:7" ht="15.6" x14ac:dyDescent="0.3">
      <c r="A38" s="31"/>
      <c r="B38" s="32"/>
      <c r="C38" s="32"/>
      <c r="D38" s="32"/>
      <c r="E38" s="32"/>
      <c r="F38" s="32"/>
      <c r="G38" s="41"/>
    </row>
    <row r="39" spans="1:7" ht="15.6" x14ac:dyDescent="0.3">
      <c r="A39" s="31" t="s">
        <v>9</v>
      </c>
      <c r="B39" s="19" t="s">
        <v>40</v>
      </c>
      <c r="C39" s="20" t="s">
        <v>18</v>
      </c>
      <c r="D39" s="20" t="s">
        <v>19</v>
      </c>
      <c r="E39" s="32"/>
      <c r="F39" s="32"/>
      <c r="G39" s="41"/>
    </row>
    <row r="40" spans="1:7" ht="15.6" x14ac:dyDescent="0.3">
      <c r="A40" s="31"/>
      <c r="B40" s="46" t="s">
        <v>61</v>
      </c>
      <c r="C40" s="36">
        <v>2000</v>
      </c>
      <c r="D40" s="36">
        <v>3000</v>
      </c>
      <c r="E40" s="32"/>
      <c r="F40" s="32"/>
      <c r="G40" s="41"/>
    </row>
    <row r="41" spans="1:7" ht="15.6" x14ac:dyDescent="0.3">
      <c r="A41" s="31"/>
      <c r="B41" s="21" t="s">
        <v>41</v>
      </c>
      <c r="C41" s="22">
        <f>SUBTOTAL(109,LongTermLiabilities[Viti paraprak])</f>
        <v>2000</v>
      </c>
      <c r="D41" s="22">
        <f>SUBTOTAL(109,LongTermLiabilities[Viti aktual])</f>
        <v>3000</v>
      </c>
      <c r="E41" s="32"/>
      <c r="F41" s="32"/>
      <c r="G41" s="41"/>
    </row>
    <row r="42" spans="1:7" ht="15.6" x14ac:dyDescent="0.3">
      <c r="A42" s="31"/>
      <c r="B42" s="32"/>
      <c r="C42" s="32"/>
      <c r="D42" s="32"/>
      <c r="E42" s="32"/>
      <c r="F42" s="32"/>
      <c r="G42" s="41"/>
    </row>
    <row r="43" spans="1:7" ht="15.6" x14ac:dyDescent="0.3">
      <c r="A43" s="31" t="s">
        <v>10</v>
      </c>
      <c r="B43" s="19" t="s">
        <v>42</v>
      </c>
      <c r="C43" s="20" t="s">
        <v>18</v>
      </c>
      <c r="D43" s="20" t="s">
        <v>19</v>
      </c>
      <c r="E43" s="32"/>
      <c r="F43" s="32"/>
      <c r="G43" s="41"/>
    </row>
    <row r="44" spans="1:7" ht="15.6" x14ac:dyDescent="0.3">
      <c r="A44" s="31"/>
      <c r="B44" s="43" t="s">
        <v>43</v>
      </c>
      <c r="C44" s="36">
        <v>1000</v>
      </c>
      <c r="D44" s="36">
        <v>2000</v>
      </c>
      <c r="E44" s="32"/>
      <c r="F44" s="32"/>
      <c r="G44" s="41"/>
    </row>
    <row r="45" spans="1:7" ht="15.6" x14ac:dyDescent="0.3">
      <c r="A45" s="31"/>
      <c r="B45" s="43" t="s">
        <v>44</v>
      </c>
      <c r="C45" s="36">
        <v>1000</v>
      </c>
      <c r="D45" s="36">
        <v>2000</v>
      </c>
      <c r="E45" s="32"/>
      <c r="F45" s="32"/>
      <c r="G45" s="41"/>
    </row>
    <row r="46" spans="1:7" ht="15.6" x14ac:dyDescent="0.3">
      <c r="A46" s="31"/>
      <c r="B46" s="21" t="s">
        <v>45</v>
      </c>
      <c r="C46" s="22">
        <f>SUBTOTAL(109,OwnersEquity[Viti paraprak])</f>
        <v>2000</v>
      </c>
      <c r="D46" s="22">
        <f>SUBTOTAL(109,OwnersEquity[Viti aktual])</f>
        <v>4000</v>
      </c>
      <c r="E46" s="32"/>
      <c r="F46" s="32"/>
      <c r="G46" s="41"/>
    </row>
    <row r="47" spans="1:7" ht="15.6" x14ac:dyDescent="0.3">
      <c r="A47" s="31"/>
      <c r="B47" s="37"/>
      <c r="C47" s="38"/>
      <c r="D47" s="23"/>
      <c r="E47" s="32"/>
      <c r="F47" s="32"/>
      <c r="G47" s="41"/>
    </row>
    <row r="48" spans="1:7" ht="16.2" thickBot="1" x14ac:dyDescent="0.35">
      <c r="A48" s="31" t="s">
        <v>11</v>
      </c>
      <c r="B48" s="24" t="s">
        <v>46</v>
      </c>
      <c r="C48" s="25">
        <f>OwnersEquity[[#Totals],[Viti paraprak]]+LongTermLiabilities[[#Totals],[Viti paraprak]]+CurrentLiabilities[[#Totals],[Viti paraprak]]</f>
        <v>7000</v>
      </c>
      <c r="D48" s="25">
        <f>OwnersEquity[[#Totals],[Viti aktual]]+LongTermLiabilities[[#Totals],[Viti aktual]]+CurrentLiabilities[[#Totals],[Viti aktual]]</f>
        <v>11200</v>
      </c>
      <c r="E48" s="32"/>
      <c r="F48" s="32"/>
      <c r="G48" s="41"/>
    </row>
    <row r="49" spans="1:7" ht="16.2" thickTop="1" x14ac:dyDescent="0.3">
      <c r="A49" s="31"/>
      <c r="B49" s="32"/>
      <c r="C49" s="39"/>
      <c r="D49" s="26"/>
      <c r="E49" s="32"/>
      <c r="F49" s="32"/>
      <c r="G49" s="41"/>
    </row>
    <row r="50" spans="1:7" ht="15.6" x14ac:dyDescent="0.3">
      <c r="A50" s="31"/>
      <c r="B50" s="32"/>
      <c r="C50" s="32"/>
      <c r="D50" s="32"/>
      <c r="E50" s="32"/>
      <c r="F50" s="32"/>
      <c r="G50" s="41"/>
    </row>
    <row r="51" spans="1:7" ht="15.6" x14ac:dyDescent="0.3">
      <c r="A51" s="31" t="s">
        <v>12</v>
      </c>
      <c r="B51" s="27" t="s">
        <v>47</v>
      </c>
      <c r="C51" s="28">
        <f>SUM(C27-C48)</f>
        <v>7000</v>
      </c>
      <c r="D51" s="28">
        <f>SUM(D27-D48)</f>
        <v>7800</v>
      </c>
      <c r="E51" s="32"/>
      <c r="F51" s="32"/>
      <c r="G51" s="41"/>
    </row>
    <row r="52" spans="1:7" ht="15.6" x14ac:dyDescent="0.3">
      <c r="A52" s="31"/>
      <c r="B52" s="32"/>
      <c r="C52" s="32"/>
      <c r="D52" s="32"/>
      <c r="E52" s="32"/>
      <c r="F52" s="32"/>
      <c r="G52" s="41"/>
    </row>
    <row r="53" spans="1:7" ht="15.6" x14ac:dyDescent="0.3">
      <c r="A53" s="31"/>
      <c r="B53" s="32"/>
      <c r="C53" s="32"/>
      <c r="D53" s="32"/>
      <c r="E53" s="32"/>
      <c r="F53" s="32"/>
      <c r="G53" s="41"/>
    </row>
    <row r="54" spans="1:7" ht="15.6" x14ac:dyDescent="0.3">
      <c r="A54" s="31"/>
      <c r="B54" s="32"/>
      <c r="C54" s="32"/>
      <c r="D54" s="32"/>
      <c r="E54" s="32"/>
      <c r="F54" s="32"/>
      <c r="G54" s="41"/>
    </row>
    <row r="55" spans="1:7" ht="15.6" x14ac:dyDescent="0.3">
      <c r="A55" s="31"/>
      <c r="B55" s="29" t="s">
        <v>48</v>
      </c>
      <c r="C55" s="40"/>
      <c r="D55" s="30" t="s">
        <v>49</v>
      </c>
      <c r="E55" s="40"/>
      <c r="F55" s="32"/>
      <c r="G55" s="41"/>
    </row>
    <row r="56" spans="1:7" ht="15.6" x14ac:dyDescent="0.3">
      <c r="A56" s="31"/>
      <c r="B56" s="32"/>
      <c r="C56" s="40"/>
      <c r="D56" s="40"/>
      <c r="E56" s="40"/>
      <c r="F56" s="32"/>
      <c r="G56" s="41"/>
    </row>
    <row r="57" spans="1:7" ht="15.6" x14ac:dyDescent="0.3">
      <c r="A57" s="31"/>
      <c r="B57" s="44" t="s">
        <v>50</v>
      </c>
      <c r="C57" s="40"/>
      <c r="D57" s="44" t="s">
        <v>50</v>
      </c>
      <c r="E57" s="40"/>
      <c r="F57" s="32"/>
      <c r="G57" s="41"/>
    </row>
    <row r="58" spans="1:7" ht="15.6" x14ac:dyDescent="0.3">
      <c r="A58" s="31"/>
      <c r="B58" s="32"/>
      <c r="C58" s="40"/>
      <c r="D58" s="40"/>
      <c r="E58" s="40"/>
      <c r="F58" s="32"/>
      <c r="G58" s="41"/>
    </row>
    <row r="59" spans="1:7" ht="15.6" x14ac:dyDescent="0.3">
      <c r="A59" s="31"/>
      <c r="B59" s="32"/>
      <c r="C59" s="40"/>
      <c r="D59" s="40"/>
      <c r="E59" s="40"/>
      <c r="F59" s="32"/>
      <c r="G59" s="41"/>
    </row>
    <row r="60" spans="1:7" ht="14.4" x14ac:dyDescent="0.3">
      <c r="A60" s="31"/>
      <c r="B60" s="40" t="s">
        <v>13</v>
      </c>
      <c r="C60" s="40"/>
      <c r="D60" s="40" t="s">
        <v>13</v>
      </c>
      <c r="E60" s="40"/>
      <c r="F60" s="32"/>
      <c r="G60" s="32"/>
    </row>
    <row r="61" spans="1:7" ht="14.4" x14ac:dyDescent="0.3">
      <c r="A61" s="31"/>
      <c r="B61" s="32"/>
      <c r="C61" s="32"/>
      <c r="D61" s="32"/>
      <c r="E61" s="32"/>
      <c r="F61" s="32"/>
      <c r="G61" s="32"/>
    </row>
    <row r="62" spans="1:7" ht="14.4" x14ac:dyDescent="0.3">
      <c r="A62" s="31"/>
      <c r="B62" s="32"/>
      <c r="C62" s="32"/>
      <c r="D62" s="32"/>
      <c r="E62" s="32"/>
      <c r="F62" s="32"/>
      <c r="G62" s="32"/>
    </row>
  </sheetData>
  <mergeCells count="2">
    <mergeCell ref="B3:C4"/>
    <mergeCell ref="D3:D4"/>
  </mergeCells>
  <phoneticPr fontId="0" type="noConversion"/>
  <conditionalFormatting sqref="C51:D51">
    <cfRule type="cellIs" dxfId="54" priority="1" operator="lessThan">
      <formula>0</formula>
    </cfRule>
  </conditionalFormatting>
  <printOptions horizontalCentered="1" verticalCentered="1"/>
  <pageMargins left="0.5" right="0.5" top="0.5" bottom="0.5" header="0.5" footer="0.5"/>
  <pageSetup orientation="portrait" horizontalDpi="4294967294" r:id="rId1"/>
  <headerFooter alignWithMargins="0"/>
  <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CEE25A5B5AD479C80B619B3371B6D" ma:contentTypeVersion="15" ma:contentTypeDescription="Create a new document." ma:contentTypeScope="" ma:versionID="fb5d20d84a1501ade39900ab1f8c1fa1">
  <xsd:schema xmlns:xsd="http://www.w3.org/2001/XMLSchema" xmlns:xs="http://www.w3.org/2001/XMLSchema" xmlns:p="http://schemas.microsoft.com/office/2006/metadata/properties" xmlns:ns2="27b42002-ca91-44c2-a697-bcfeba3aba4e" xmlns:ns3="5f531893-ea06-4366-865b-967c07a18c74" targetNamespace="http://schemas.microsoft.com/office/2006/metadata/properties" ma:root="true" ma:fieldsID="8fc9e67d96fb53c7ab25a5d3320a583c" ns2:_="" ns3:_="">
    <xsd:import namespace="27b42002-ca91-44c2-a697-bcfeba3aba4e"/>
    <xsd:import namespace="5f531893-ea06-4366-865b-967c07a18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42002-ca91-44c2-a697-bcfeba3ab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df4511f-57b0-42db-a0aa-6c63a5fbba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31893-ea06-4366-865b-967c07a18c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11e221b-203d-4191-8602-2ac97da0dcb7}" ma:internalName="TaxCatchAll" ma:showField="CatchAllData" ma:web="5f531893-ea06-4366-865b-967c07a18c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42002-ca91-44c2-a697-bcfeba3aba4e">
      <Terms xmlns="http://schemas.microsoft.com/office/infopath/2007/PartnerControls"/>
    </lcf76f155ced4ddcb4097134ff3c332f>
    <TaxCatchAll xmlns="5f531893-ea06-4366-865b-967c07a18c74" xsi:nil="true"/>
  </documentManagement>
</p:properties>
</file>

<file path=customXml/itemProps1.xml><?xml version="1.0" encoding="utf-8"?>
<ds:datastoreItem xmlns:ds="http://schemas.openxmlformats.org/officeDocument/2006/customXml" ds:itemID="{8A0D5918-9694-4B62-A764-538268BC28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4A552D-2E31-4CDB-937F-3350B20DAB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42002-ca91-44c2-a697-bcfeba3aba4e"/>
    <ds:schemaRef ds:uri="5f531893-ea06-4366-865b-967c07a18c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DA1810-088A-4B2E-B6B5-4EE1A0824A85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27b42002-ca91-44c2-a697-bcfeba3aba4e"/>
    <ds:schemaRef ds:uri="http://schemas.openxmlformats.org/package/2006/metadata/core-properties"/>
    <ds:schemaRef ds:uri="5f531893-ea06-4366-865b-967c07a18c7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Start</vt:lpstr>
      <vt:lpstr>Balance sheet</vt:lpstr>
      <vt:lpstr>Year-over-year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Hasani Leons</dc:creator>
  <cp:lastModifiedBy>Bahtiri Shkelqim</cp:lastModifiedBy>
  <dcterms:created xsi:type="dcterms:W3CDTF">2018-05-17T11:18:53Z</dcterms:created>
  <dcterms:modified xsi:type="dcterms:W3CDTF">2025-11-03T14:31:17Z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v-rimour@microsoft.com</vt:lpwstr>
  </property>
  <property fmtid="{D5CDD505-2E9C-101B-9397-08002B2CF9AE}" pid="5" name="MSIP_Label_f42aa342-8706-4288-bd11-ebb85995028c_SetDate">
    <vt:lpwstr>2018-05-17T11:19:00.4531304Z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0x010100556CEE25A5B5AD479C80B619B3371B6D</vt:lpwstr>
  </property>
  <property fmtid="{D5CDD505-2E9C-101B-9397-08002B2CF9AE}" pid="11" name="MediaServiceImageTags">
    <vt:lpwstr/>
  </property>
</Properties>
</file>